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ard\Desktop\Work stuff\2023\NIH\Stabilization\Admin\BID DOCS\"/>
    </mc:Choice>
  </mc:AlternateContent>
  <xr:revisionPtr revIDLastSave="0" documentId="8_{FDFA0299-DC83-4838-B215-A7BF46C6F337}" xr6:coauthVersionLast="47" xr6:coauthVersionMax="47" xr10:uidLastSave="{00000000-0000-0000-0000-000000000000}"/>
  <bookViews>
    <workbookView xWindow="-120" yWindow="-120" windowWidth="20730" windowHeight="11160" tabRatio="782" xr2:uid="{00000000-000D-0000-FFFF-FFFF00000000}"/>
  </bookViews>
  <sheets>
    <sheet name="Group A-STRAWBERRY MANSION" sheetId="1" r:id="rId1"/>
    <sheet name="Group B - NORTH CENTRAL" sheetId="6" r:id="rId2"/>
    <sheet name="Group C - WEST " sheetId="5" r:id="rId3"/>
    <sheet name="Group D - SOUTHWEST " sheetId="4" r:id="rId4"/>
  </sheets>
  <definedNames>
    <definedName name="_xlnm.Print_Area" localSheetId="0">'Group A-STRAWBERRY MANSION'!$A$1:$D$377</definedName>
    <definedName name="_xlnm.Print_Area" localSheetId="1">'Group B - NORTH CENTRAL'!$A$1:$D$497</definedName>
    <definedName name="_xlnm.Print_Area" localSheetId="2">'Group C - WEST '!$A$1:$D$174</definedName>
    <definedName name="_xlnm.Print_Area" localSheetId="3">'Group D - SOUTHWEST '!$A$1:$D$269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0" i="4" l="1"/>
  <c r="D222" i="4"/>
  <c r="D205" i="4"/>
  <c r="D188" i="4"/>
  <c r="D171" i="4"/>
  <c r="D153" i="4"/>
  <c r="D135" i="4"/>
  <c r="D117" i="4"/>
  <c r="D100" i="4"/>
  <c r="D83" i="4"/>
  <c r="D66" i="4"/>
  <c r="D49" i="4"/>
  <c r="D30" i="4"/>
  <c r="D12" i="4"/>
  <c r="D151" i="5"/>
  <c r="D134" i="5"/>
  <c r="D115" i="5"/>
  <c r="D99" i="5"/>
  <c r="D82" i="5"/>
  <c r="D64" i="5"/>
  <c r="D47" i="5"/>
  <c r="D29" i="5"/>
  <c r="D12" i="5"/>
  <c r="D457" i="6"/>
  <c r="D441" i="6"/>
  <c r="D424" i="6"/>
  <c r="D406" i="6"/>
  <c r="D387" i="6"/>
  <c r="D370" i="6"/>
  <c r="D353" i="6"/>
  <c r="D334" i="6"/>
  <c r="D316" i="6"/>
  <c r="D298" i="6"/>
  <c r="D280" i="6"/>
  <c r="D261" i="6"/>
  <c r="D244" i="6"/>
  <c r="D226" i="6"/>
  <c r="D207" i="6"/>
  <c r="D189" i="6"/>
  <c r="D171" i="6"/>
  <c r="D154" i="6"/>
  <c r="D136" i="6"/>
  <c r="D117" i="6"/>
  <c r="D100" i="6"/>
  <c r="D83" i="6"/>
  <c r="D65" i="6"/>
  <c r="D48" i="6"/>
  <c r="D31" i="6"/>
  <c r="D13" i="6"/>
  <c r="D31" i="1" l="1"/>
  <c r="B33" i="1" s="1"/>
  <c r="D14" i="1"/>
  <c r="D50" i="1"/>
  <c r="D67" i="1"/>
  <c r="D86" i="1"/>
  <c r="B88" i="1" s="1"/>
  <c r="D104" i="1"/>
  <c r="D122" i="1"/>
  <c r="D139" i="1"/>
  <c r="B141" i="1" s="1"/>
  <c r="D155" i="1"/>
  <c r="D172" i="1"/>
  <c r="D190" i="1"/>
  <c r="D207" i="1"/>
  <c r="D224" i="1"/>
  <c r="B226" i="1" s="1"/>
  <c r="D243" i="1"/>
  <c r="B245" i="1" s="1"/>
  <c r="D260" i="1"/>
  <c r="D277" i="1"/>
  <c r="B279" i="1" s="1"/>
  <c r="D295" i="1"/>
  <c r="D312" i="1"/>
  <c r="D325" i="1"/>
  <c r="B327" i="1" s="1"/>
  <c r="D343" i="1"/>
  <c r="B345" i="1" s="1"/>
  <c r="B347" i="1" s="1"/>
  <c r="D371" i="1" s="1"/>
  <c r="D373" i="1"/>
  <c r="B314" i="1"/>
  <c r="B297" i="1"/>
  <c r="B262" i="1"/>
  <c r="B209" i="1"/>
  <c r="B192" i="1"/>
  <c r="B174" i="1"/>
  <c r="B157" i="1"/>
  <c r="B124" i="1"/>
  <c r="B106" i="1"/>
  <c r="B69" i="1"/>
  <c r="B52" i="1"/>
  <c r="B16" i="1" l="1"/>
  <c r="D375" i="1" s="1"/>
  <c r="D377" i="1" s="1"/>
  <c r="D149" i="4" l="1"/>
  <c r="D329" i="6"/>
  <c r="D305" i="1"/>
  <c r="D291" i="1"/>
  <c r="D290" i="1"/>
  <c r="D288" i="1"/>
  <c r="D287" i="1"/>
  <c r="D273" i="1"/>
  <c r="D271" i="1"/>
  <c r="D270" i="1"/>
  <c r="B459" i="6"/>
  <c r="D452" i="6"/>
  <c r="D451" i="6"/>
  <c r="B443" i="6"/>
  <c r="D437" i="6"/>
  <c r="D435" i="6"/>
  <c r="D434" i="6"/>
  <c r="B426" i="6"/>
  <c r="D420" i="6"/>
  <c r="D419" i="6"/>
  <c r="D417" i="6"/>
  <c r="D416" i="6"/>
  <c r="B408" i="6"/>
  <c r="D402" i="6"/>
  <c r="D401" i="6"/>
  <c r="D400" i="6"/>
  <c r="D398" i="6"/>
  <c r="D397" i="6"/>
  <c r="B389" i="6"/>
  <c r="D383" i="6"/>
  <c r="D381" i="6"/>
  <c r="D380" i="6"/>
  <c r="B372" i="6"/>
  <c r="D366" i="6"/>
  <c r="D364" i="6"/>
  <c r="D363" i="6"/>
  <c r="D349" i="6"/>
  <c r="D348" i="6"/>
  <c r="D347" i="6"/>
  <c r="D345" i="6"/>
  <c r="D344" i="6"/>
  <c r="B336" i="6"/>
  <c r="D330" i="6"/>
  <c r="D327" i="6"/>
  <c r="D326" i="6"/>
  <c r="B318" i="6"/>
  <c r="D312" i="6"/>
  <c r="D311" i="6"/>
  <c r="D309" i="6"/>
  <c r="D308" i="6"/>
  <c r="B300" i="6"/>
  <c r="D294" i="6"/>
  <c r="D293" i="6"/>
  <c r="D291" i="6"/>
  <c r="D290" i="6"/>
  <c r="B282" i="6"/>
  <c r="D276" i="6"/>
  <c r="D275" i="6"/>
  <c r="D274" i="6"/>
  <c r="D272" i="6"/>
  <c r="D271" i="6"/>
  <c r="B263" i="6"/>
  <c r="D257" i="6"/>
  <c r="D255" i="6"/>
  <c r="D254" i="6"/>
  <c r="B246" i="6"/>
  <c r="D240" i="6"/>
  <c r="D239" i="6"/>
  <c r="D237" i="6"/>
  <c r="D236" i="6"/>
  <c r="B228" i="6"/>
  <c r="D222" i="6"/>
  <c r="D221" i="6"/>
  <c r="D220" i="6"/>
  <c r="D218" i="6"/>
  <c r="D217" i="6"/>
  <c r="B209" i="6"/>
  <c r="D203" i="6"/>
  <c r="D202" i="6"/>
  <c r="D200" i="6"/>
  <c r="D199" i="6"/>
  <c r="B191" i="6"/>
  <c r="D185" i="6"/>
  <c r="D184" i="6"/>
  <c r="D182" i="6"/>
  <c r="D181" i="6"/>
  <c r="D93" i="6"/>
  <c r="D94" i="6"/>
  <c r="D96" i="6"/>
  <c r="B102" i="6"/>
  <c r="D110" i="6"/>
  <c r="D111" i="6"/>
  <c r="D113" i="6"/>
  <c r="B119" i="6"/>
  <c r="D127" i="6"/>
  <c r="D128" i="6"/>
  <c r="D130" i="6"/>
  <c r="D131" i="6"/>
  <c r="D132" i="6"/>
  <c r="B138" i="6"/>
  <c r="D146" i="6"/>
  <c r="D147" i="6"/>
  <c r="D149" i="6"/>
  <c r="D150" i="6"/>
  <c r="B156" i="6"/>
  <c r="D164" i="6"/>
  <c r="D165" i="6"/>
  <c r="D167" i="6"/>
  <c r="B173" i="6"/>
  <c r="D339" i="1"/>
  <c r="D338" i="1"/>
  <c r="D336" i="1"/>
  <c r="D335" i="1"/>
  <c r="D322" i="1"/>
  <c r="B323" i="1" s="1"/>
  <c r="D308" i="1"/>
  <c r="D256" i="1"/>
  <c r="D254" i="1"/>
  <c r="D253" i="1"/>
  <c r="D238" i="1"/>
  <c r="D237" i="1"/>
  <c r="D235" i="1"/>
  <c r="D234" i="1"/>
  <c r="D220" i="1"/>
  <c r="D218" i="1"/>
  <c r="D217" i="1"/>
  <c r="D203" i="1"/>
  <c r="D201" i="1"/>
  <c r="D200" i="1"/>
  <c r="D186" i="1"/>
  <c r="D185" i="1"/>
  <c r="D183" i="1"/>
  <c r="D182" i="1"/>
  <c r="D168" i="1"/>
  <c r="D166" i="1"/>
  <c r="D165" i="1"/>
  <c r="D150" i="1"/>
  <c r="D149" i="1"/>
  <c r="D135" i="1"/>
  <c r="D133" i="1"/>
  <c r="D132" i="1"/>
  <c r="D77" i="1"/>
  <c r="D78" i="1"/>
  <c r="D80" i="1"/>
  <c r="D81" i="1"/>
  <c r="D82" i="1"/>
  <c r="D96" i="1"/>
  <c r="D97" i="1"/>
  <c r="D99" i="1"/>
  <c r="D100" i="1"/>
  <c r="D114" i="1"/>
  <c r="D115" i="1"/>
  <c r="D117" i="1"/>
  <c r="D118" i="1"/>
  <c r="B329" i="1" l="1"/>
  <c r="D370" i="1" s="1"/>
  <c r="B153" i="1"/>
  <c r="B332" i="6"/>
  <c r="B338" i="6" s="1"/>
  <c r="D484" i="6" s="1"/>
  <c r="B259" i="6"/>
  <c r="B265" i="6" s="1"/>
  <c r="D480" i="6" s="1"/>
  <c r="B357" i="6"/>
  <c r="D485" i="6" s="1"/>
  <c r="B368" i="6"/>
  <c r="B296" i="6"/>
  <c r="B302" i="6" s="1"/>
  <c r="D482" i="6" s="1"/>
  <c r="B385" i="6"/>
  <c r="B455" i="6"/>
  <c r="B461" i="6" s="1"/>
  <c r="B224" i="6"/>
  <c r="B230" i="6" s="1"/>
  <c r="D478" i="6" s="1"/>
  <c r="B205" i="6"/>
  <c r="B211" i="6" s="1"/>
  <c r="D477" i="6" s="1"/>
  <c r="B404" i="6"/>
  <c r="B314" i="6"/>
  <c r="B320" i="6" s="1"/>
  <c r="D483" i="6" s="1"/>
  <c r="B187" i="6"/>
  <c r="B193" i="6" s="1"/>
  <c r="D476" i="6" s="1"/>
  <c r="B278" i="6"/>
  <c r="B284" i="6" s="1"/>
  <c r="D481" i="6" s="1"/>
  <c r="B422" i="6"/>
  <c r="B242" i="6"/>
  <c r="B248" i="6" s="1"/>
  <c r="D479" i="6" s="1"/>
  <c r="B439" i="6"/>
  <c r="B310" i="1"/>
  <c r="B293" i="1"/>
  <c r="B275" i="1"/>
  <c r="B102" i="1"/>
  <c r="B84" i="1"/>
  <c r="B188" i="1"/>
  <c r="B205" i="1"/>
  <c r="B120" i="1"/>
  <c r="B137" i="1"/>
  <c r="B222" i="1"/>
  <c r="B228" i="1" s="1"/>
  <c r="D364" i="1" s="1"/>
  <c r="B241" i="1"/>
  <c r="B247" i="1" s="1"/>
  <c r="D365" i="1" s="1"/>
  <c r="B170" i="1"/>
  <c r="B341" i="1"/>
  <c r="B258" i="1"/>
  <c r="B134" i="6"/>
  <c r="B140" i="6" s="1"/>
  <c r="D473" i="6" s="1"/>
  <c r="B152" i="6"/>
  <c r="B158" i="6" s="1"/>
  <c r="D474" i="6" s="1"/>
  <c r="B115" i="6"/>
  <c r="B121" i="6" s="1"/>
  <c r="D472" i="6" s="1"/>
  <c r="B169" i="6"/>
  <c r="B175" i="6" s="1"/>
  <c r="D475" i="6" s="1"/>
  <c r="B98" i="6"/>
  <c r="B104" i="6" s="1"/>
  <c r="D471" i="6" s="1"/>
  <c r="B85" i="6"/>
  <c r="D79" i="6"/>
  <c r="D78" i="6"/>
  <c r="D76" i="6"/>
  <c r="D75" i="6"/>
  <c r="B67" i="6"/>
  <c r="D61" i="6"/>
  <c r="D59" i="6"/>
  <c r="D58" i="6"/>
  <c r="B50" i="6"/>
  <c r="D44" i="6"/>
  <c r="D42" i="6"/>
  <c r="D41" i="6"/>
  <c r="B33" i="6"/>
  <c r="D27" i="6"/>
  <c r="D26" i="6"/>
  <c r="D24" i="6"/>
  <c r="D23" i="6"/>
  <c r="B15" i="6"/>
  <c r="D495" i="6" s="1"/>
  <c r="D497" i="6" s="1"/>
  <c r="D9" i="6"/>
  <c r="D8" i="6"/>
  <c r="D6" i="6"/>
  <c r="D5" i="6"/>
  <c r="B153" i="5"/>
  <c r="D147" i="5"/>
  <c r="D145" i="5"/>
  <c r="D144" i="5"/>
  <c r="B136" i="5"/>
  <c r="D130" i="5"/>
  <c r="D129" i="5"/>
  <c r="D128" i="5"/>
  <c r="D126" i="5"/>
  <c r="D125" i="5"/>
  <c r="B117" i="5"/>
  <c r="D110" i="5"/>
  <c r="D109" i="5"/>
  <c r="B101" i="5"/>
  <c r="D95" i="5"/>
  <c r="D93" i="5"/>
  <c r="D92" i="5"/>
  <c r="B84" i="5"/>
  <c r="D78" i="5"/>
  <c r="D77" i="5"/>
  <c r="D75" i="5"/>
  <c r="D74" i="5"/>
  <c r="B66" i="5"/>
  <c r="D60" i="5"/>
  <c r="D58" i="5"/>
  <c r="D57" i="5"/>
  <c r="B49" i="5"/>
  <c r="D43" i="5"/>
  <c r="D42" i="5"/>
  <c r="D40" i="5"/>
  <c r="D39" i="5"/>
  <c r="B31" i="5"/>
  <c r="D25" i="5"/>
  <c r="D23" i="5"/>
  <c r="D22" i="5"/>
  <c r="B14" i="5"/>
  <c r="D8" i="5"/>
  <c r="D6" i="5"/>
  <c r="D5" i="5"/>
  <c r="B242" i="4"/>
  <c r="D236" i="4"/>
  <c r="D235" i="4"/>
  <c r="D233" i="4"/>
  <c r="D232" i="4"/>
  <c r="B224" i="4"/>
  <c r="D218" i="4"/>
  <c r="D216" i="4"/>
  <c r="D215" i="4"/>
  <c r="B207" i="4"/>
  <c r="D201" i="4"/>
  <c r="D199" i="4"/>
  <c r="D198" i="4"/>
  <c r="B190" i="4"/>
  <c r="D184" i="4"/>
  <c r="D182" i="4"/>
  <c r="D181" i="4"/>
  <c r="B173" i="4"/>
  <c r="D167" i="4"/>
  <c r="D166" i="4"/>
  <c r="D164" i="4"/>
  <c r="D163" i="4"/>
  <c r="B155" i="4"/>
  <c r="D148" i="4"/>
  <c r="D146" i="4"/>
  <c r="D145" i="4"/>
  <c r="B137" i="4"/>
  <c r="D131" i="4"/>
  <c r="D130" i="4"/>
  <c r="D128" i="4"/>
  <c r="D127" i="4"/>
  <c r="B119" i="4"/>
  <c r="B121" i="4" s="1"/>
  <c r="D113" i="4"/>
  <c r="D111" i="4"/>
  <c r="D110" i="4"/>
  <c r="B102" i="4"/>
  <c r="D96" i="4"/>
  <c r="D94" i="4"/>
  <c r="D93" i="4"/>
  <c r="B85" i="4"/>
  <c r="D79" i="4"/>
  <c r="D77" i="4"/>
  <c r="D76" i="4"/>
  <c r="B68" i="4"/>
  <c r="D62" i="4"/>
  <c r="D60" i="4"/>
  <c r="D59" i="4"/>
  <c r="B51" i="4"/>
  <c r="D45" i="4"/>
  <c r="D44" i="4"/>
  <c r="D43" i="4"/>
  <c r="D41" i="4"/>
  <c r="D40" i="4"/>
  <c r="B32" i="4"/>
  <c r="D26" i="4"/>
  <c r="D25" i="4"/>
  <c r="D23" i="4"/>
  <c r="D22" i="4"/>
  <c r="B14" i="4"/>
  <c r="D8" i="4"/>
  <c r="D6" i="4"/>
  <c r="D5" i="4"/>
  <c r="B374" i="6" l="1"/>
  <c r="D486" i="6" s="1"/>
  <c r="B391" i="6"/>
  <c r="D487" i="6" s="1"/>
  <c r="B410" i="6"/>
  <c r="D488" i="6" s="1"/>
  <c r="B428" i="6"/>
  <c r="D489" i="6" s="1"/>
  <c r="B445" i="6"/>
  <c r="D490" i="6" s="1"/>
  <c r="B316" i="1"/>
  <c r="D369" i="1" s="1"/>
  <c r="B299" i="1"/>
  <c r="D368" i="1" s="1"/>
  <c r="B281" i="1"/>
  <c r="D367" i="1" s="1"/>
  <c r="B264" i="1"/>
  <c r="D366" i="1" s="1"/>
  <c r="B211" i="1"/>
  <c r="D363" i="1" s="1"/>
  <c r="B194" i="1"/>
  <c r="D362" i="1" s="1"/>
  <c r="B176" i="1"/>
  <c r="D361" i="1" s="1"/>
  <c r="B159" i="1"/>
  <c r="D360" i="1" s="1"/>
  <c r="B143" i="1"/>
  <c r="D359" i="1" s="1"/>
  <c r="B126" i="1"/>
  <c r="D358" i="1" s="1"/>
  <c r="B108" i="1"/>
  <c r="D357" i="1" s="1"/>
  <c r="B90" i="1"/>
  <c r="D356" i="1" s="1"/>
  <c r="D172" i="5"/>
  <c r="D266" i="4"/>
  <c r="D491" i="6"/>
  <c r="B186" i="4"/>
  <c r="B192" i="4" s="1"/>
  <c r="D259" i="4" s="1"/>
  <c r="B47" i="4"/>
  <c r="B53" i="4" s="1"/>
  <c r="D251" i="4" s="1"/>
  <c r="B64" i="4"/>
  <c r="B70" i="4" s="1"/>
  <c r="D252" i="4" s="1"/>
  <c r="B203" i="4"/>
  <c r="B209" i="4" s="1"/>
  <c r="D260" i="4" s="1"/>
  <c r="B81" i="4"/>
  <c r="B220" i="4"/>
  <c r="B98" i="4"/>
  <c r="B104" i="4" s="1"/>
  <c r="D254" i="4" s="1"/>
  <c r="B238" i="4"/>
  <c r="D264" i="4" s="1"/>
  <c r="B115" i="4"/>
  <c r="D255" i="4" s="1"/>
  <c r="B133" i="4"/>
  <c r="B10" i="4"/>
  <c r="B16" i="4" s="1"/>
  <c r="D249" i="4" s="1"/>
  <c r="B151" i="4"/>
  <c r="B28" i="4"/>
  <c r="B34" i="4" s="1"/>
  <c r="D250" i="4" s="1"/>
  <c r="B169" i="4"/>
  <c r="B175" i="4" s="1"/>
  <c r="D258" i="4" s="1"/>
  <c r="B62" i="5"/>
  <c r="B80" i="5"/>
  <c r="B86" i="5" s="1"/>
  <c r="D164" i="5" s="1"/>
  <c r="B97" i="5"/>
  <c r="B103" i="5" s="1"/>
  <c r="D165" i="5" s="1"/>
  <c r="B113" i="5"/>
  <c r="B119" i="5" s="1"/>
  <c r="D166" i="5" s="1"/>
  <c r="B132" i="5"/>
  <c r="B138" i="5" s="1"/>
  <c r="D167" i="5" s="1"/>
  <c r="B10" i="5"/>
  <c r="B16" i="5" s="1"/>
  <c r="D160" i="5" s="1"/>
  <c r="B149" i="5"/>
  <c r="B27" i="5"/>
  <c r="B33" i="5" s="1"/>
  <c r="D161" i="5" s="1"/>
  <c r="B45" i="5"/>
  <c r="B51" i="5" s="1"/>
  <c r="D162" i="5" s="1"/>
  <c r="B81" i="6"/>
  <c r="B11" i="6"/>
  <c r="B29" i="6"/>
  <c r="B46" i="6"/>
  <c r="B63" i="6"/>
  <c r="D268" i="4" l="1"/>
  <c r="B17" i="6"/>
  <c r="D466" i="6" s="1"/>
  <c r="D493" i="6"/>
  <c r="D170" i="5"/>
  <c r="D174" i="5" s="1"/>
  <c r="B244" i="4"/>
  <c r="D262" i="4" s="1"/>
  <c r="B157" i="4"/>
  <c r="D257" i="4" s="1"/>
  <c r="B87" i="4"/>
  <c r="D253" i="4" s="1"/>
  <c r="B226" i="4"/>
  <c r="D261" i="4" s="1"/>
  <c r="B139" i="4"/>
  <c r="D256" i="4" s="1"/>
  <c r="B68" i="5"/>
  <c r="D163" i="5" s="1"/>
  <c r="B155" i="5"/>
  <c r="D168" i="5" s="1"/>
  <c r="B87" i="6"/>
  <c r="D470" i="6" s="1"/>
  <c r="B35" i="6"/>
  <c r="D467" i="6" s="1"/>
  <c r="B52" i="6"/>
  <c r="D468" i="6" s="1"/>
  <c r="B69" i="6"/>
  <c r="D469" i="6" s="1"/>
  <c r="D63" i="1" l="1"/>
  <c r="D61" i="1"/>
  <c r="D60" i="1"/>
  <c r="D46" i="1"/>
  <c r="D45" i="1"/>
  <c r="D44" i="1"/>
  <c r="D42" i="1"/>
  <c r="D41" i="1"/>
  <c r="D27" i="1"/>
  <c r="D25" i="1"/>
  <c r="D24" i="1"/>
  <c r="B29" i="1" l="1"/>
  <c r="B48" i="1"/>
  <c r="B65" i="1"/>
  <c r="B71" i="1" s="1"/>
  <c r="D355" i="1" s="1"/>
  <c r="D8" i="1"/>
  <c r="D10" i="1"/>
  <c r="D5" i="1"/>
  <c r="D6" i="1"/>
  <c r="D9" i="1"/>
  <c r="B54" i="1" l="1"/>
  <c r="D354" i="1" s="1"/>
  <c r="B35" i="1"/>
  <c r="D353" i="1" s="1"/>
  <c r="B12" i="1"/>
  <c r="B18" i="1" s="1"/>
  <c r="D352" i="1" s="1"/>
</calcChain>
</file>

<file path=xl/sharedStrings.xml><?xml version="1.0" encoding="utf-8"?>
<sst xmlns="http://schemas.openxmlformats.org/spreadsheetml/2006/main" count="1303" uniqueCount="202">
  <si>
    <t>Units</t>
  </si>
  <si>
    <t>Per Unit Cost</t>
  </si>
  <si>
    <t>Bid Amount</t>
  </si>
  <si>
    <t>VL10126NC_NIH</t>
  </si>
  <si>
    <t xml:space="preserve">Sq. Ft. </t>
  </si>
  <si>
    <t>1536 N 18TH ST</t>
  </si>
  <si>
    <t>Debris Removal</t>
  </si>
  <si>
    <t>Lawn Installation (Grading) (s.f.)</t>
  </si>
  <si>
    <t>(condition A/soil quantity 17 cu. yds.)</t>
  </si>
  <si>
    <t xml:space="preserve">   -----------</t>
  </si>
  <si>
    <t>Fence Removal (l.f.)</t>
  </si>
  <si>
    <t>Fence Installation (l.f.)</t>
  </si>
  <si>
    <t>Post Removal</t>
  </si>
  <si>
    <t>Total Installation</t>
  </si>
  <si>
    <t>TOTAL COST FOR SITE</t>
  </si>
  <si>
    <t>VL10127NC_NIH</t>
  </si>
  <si>
    <t>1542 N 18TH ST</t>
  </si>
  <si>
    <t>(condition A/soil quantity 16 cu. yds.)</t>
  </si>
  <si>
    <t>VL10129NC_NIH</t>
  </si>
  <si>
    <t>1701-1703 N GRATZ ST</t>
  </si>
  <si>
    <t>(condition A/soil quantity 26 cu. yds.)</t>
  </si>
  <si>
    <t xml:space="preserve">Tree Install </t>
  </si>
  <si>
    <t>VL10130NC_NIH</t>
  </si>
  <si>
    <t>1706 N GRATZ ST</t>
  </si>
  <si>
    <t>(condition A/soil quantity 11 cu. yds.)</t>
  </si>
  <si>
    <t>VL10131NC_NIH</t>
  </si>
  <si>
    <t>1810-1812 CECIL B MOORE AVE</t>
  </si>
  <si>
    <t>(condition A/soil quantity 29 cu. yds.)</t>
  </si>
  <si>
    <t>VL10132NC_NIH</t>
  </si>
  <si>
    <t>1905-1907 NICHOLAS ST</t>
  </si>
  <si>
    <t>(condition A/soil quantity 15 cu. yds.)</t>
  </si>
  <si>
    <t>Stump Removal</t>
  </si>
  <si>
    <t>VL10134NC_NIH</t>
  </si>
  <si>
    <t>1908 CECIL B MOORE AVE</t>
  </si>
  <si>
    <t>(condition A/soil quantity 12 cu. yds.)</t>
  </si>
  <si>
    <t>Site/Items</t>
  </si>
  <si>
    <t>VL10136NC_NIH</t>
  </si>
  <si>
    <t>1916-1918 CECIL B MOORE AVE</t>
  </si>
  <si>
    <t>(condition A/soil quantity 27 cu. yds.)</t>
  </si>
  <si>
    <t>VL10137NC_NIH</t>
  </si>
  <si>
    <t>1916 NICHOLAS ST</t>
  </si>
  <si>
    <t>(condition C/soil quantity 0 cu. yds.)</t>
  </si>
  <si>
    <t>VL10138NC_NIH</t>
  </si>
  <si>
    <t>1917-1919 NICHOLAS ST</t>
  </si>
  <si>
    <t>VL10140NC_NIH</t>
  </si>
  <si>
    <t>1920-1922 NICHOLAS ST</t>
  </si>
  <si>
    <t>VL10141NC_NIH</t>
  </si>
  <si>
    <t>1925-1929 NICHOLAS ST</t>
  </si>
  <si>
    <t>(condition A/soil quantity 23 cu. yds.)</t>
  </si>
  <si>
    <t>VL10142NC_NIH</t>
  </si>
  <si>
    <t>1925 TURNER ST</t>
  </si>
  <si>
    <t>(condition C/soil quantity 00 cu. yds.)</t>
  </si>
  <si>
    <t>VL10144NC_NIH</t>
  </si>
  <si>
    <t>1931 CECIL B MOORE AVE</t>
  </si>
  <si>
    <t>(condition A/soil quantity 18 cu. yds.)</t>
  </si>
  <si>
    <t>Tree Removal</t>
  </si>
  <si>
    <t>VL10146NC_NIH</t>
  </si>
  <si>
    <t>1937-1939 NICHOLAS ST</t>
  </si>
  <si>
    <t>VL10147NC_NIH</t>
  </si>
  <si>
    <t>1936 CECIL B MOORE AVE</t>
  </si>
  <si>
    <t>(condition A/soil quantity 13 cu. yds.)</t>
  </si>
  <si>
    <t>VL10148NC_NIH</t>
  </si>
  <si>
    <t>1944 N 23RD ST</t>
  </si>
  <si>
    <t>Fence Removal</t>
  </si>
  <si>
    <t>VL10149NC_NIH</t>
  </si>
  <si>
    <t>2221-2225 W NORRIS ST</t>
  </si>
  <si>
    <t>(condition A/soil quantity 45 cu. yds.)</t>
  </si>
  <si>
    <t>VL10171NC_NIH</t>
  </si>
  <si>
    <t>2628 N DOUGLAS ST</t>
  </si>
  <si>
    <t>VL10172NC_NIH</t>
  </si>
  <si>
    <t>3251 W HUNTINGDON ST</t>
  </si>
  <si>
    <t>(condition A/soil quantity 10 cu. yds.)</t>
  </si>
  <si>
    <t>BID SUMMARY</t>
  </si>
  <si>
    <t>TOTAL INSTALLATION BY SITE</t>
  </si>
  <si>
    <t>BID AMOUNT</t>
  </si>
  <si>
    <t>Total Installation Group A</t>
  </si>
  <si>
    <t>Total Maintenance Group A</t>
  </si>
  <si>
    <t>GRAND TOTAL GROUP A</t>
  </si>
  <si>
    <t>VL10124NC_NIH</t>
  </si>
  <si>
    <t>1508-1510 W BOSTON ST; 2412- 2414 N 15TH ST</t>
  </si>
  <si>
    <t>Total Maintenance</t>
  </si>
  <si>
    <t>VL10125NC_NIH</t>
  </si>
  <si>
    <t>1509 W BOSTON ST</t>
  </si>
  <si>
    <t>(condition A/soil quantity 7 cu. yds.)</t>
  </si>
  <si>
    <t>VL10128NC_NIH</t>
  </si>
  <si>
    <t>1542 W YORK ST</t>
  </si>
  <si>
    <t>VL10150NC_NIH</t>
  </si>
  <si>
    <t>2414-2416 N CHADWICK ST</t>
  </si>
  <si>
    <t>VL10151NC_NIH</t>
  </si>
  <si>
    <t>2415 N BANCROFT ST</t>
  </si>
  <si>
    <t>VL10152NC_NIH</t>
  </si>
  <si>
    <t>2422-2426 N MOLE ST</t>
  </si>
  <si>
    <t>VL10153NC_NIH</t>
  </si>
  <si>
    <t xml:space="preserve">2423-2425 N CHADWICK ST </t>
  </si>
  <si>
    <t>VL10154NC_NIH</t>
  </si>
  <si>
    <t>2426 N CHADWICK ST</t>
  </si>
  <si>
    <t>VL10155NC_NIH</t>
  </si>
  <si>
    <t>2429 N CHADWICK ST</t>
  </si>
  <si>
    <t>VL10158NC_NIH</t>
  </si>
  <si>
    <t>2432-2434 N CHADWICK ST</t>
  </si>
  <si>
    <t>VL10159NC_NIH</t>
  </si>
  <si>
    <t>2433 N BOUVIER ST</t>
  </si>
  <si>
    <t>VL10160NC_NIH</t>
  </si>
  <si>
    <t>2437-2439 N BOUVIER ST</t>
  </si>
  <si>
    <t>VL10162NC_NIH</t>
  </si>
  <si>
    <t>2457-2461 N BOUVIER ST</t>
  </si>
  <si>
    <t>(condition A/soil quantity 20 cu. yds.)</t>
  </si>
  <si>
    <t>VL10163NC_NIH</t>
  </si>
  <si>
    <t>2464-2470 N CHADWICK ST</t>
  </si>
  <si>
    <t>(condition A/soil quantity 30 cu. yds.)</t>
  </si>
  <si>
    <t>VL10164NC_NIH</t>
  </si>
  <si>
    <t>2503 N COLORADO ST</t>
  </si>
  <si>
    <t>(condition A/soil quantity 8 cu. yds.)</t>
  </si>
  <si>
    <t>VL10165NC_NIH</t>
  </si>
  <si>
    <t>2508-2512 N 17TH ST</t>
  </si>
  <si>
    <t>VL10167NC_NIH</t>
  </si>
  <si>
    <t>2513 N CHADWICK ST</t>
  </si>
  <si>
    <t>(condition A/soil quantity 6 cu. yds.)</t>
  </si>
  <si>
    <t>VL10169NC_NIH</t>
  </si>
  <si>
    <t>2529 N BANCROFT ST</t>
  </si>
  <si>
    <t>VL10170NC_NIH</t>
  </si>
  <si>
    <t>2530 N 16TH ST</t>
  </si>
  <si>
    <t>VL10173NC_NIH</t>
  </si>
  <si>
    <t>4320 N 15TH ST</t>
  </si>
  <si>
    <t>VL10174NW_NIH</t>
  </si>
  <si>
    <t>1941 W GODFREY AVE</t>
  </si>
  <si>
    <t>(condition A/soil quantity 36 cu. yds.)</t>
  </si>
  <si>
    <t>VL10176NW_NIH</t>
  </si>
  <si>
    <t>4549 PULASKI AVE</t>
  </si>
  <si>
    <t>VL10178EN_NIH</t>
  </si>
  <si>
    <t>1027 W ORLEANS ST</t>
  </si>
  <si>
    <t>(condition A/soil quantity 37 cu. yds.)</t>
  </si>
  <si>
    <t>VL10179EN_NIH</t>
  </si>
  <si>
    <t>1046 W MONMOUTH ST</t>
  </si>
  <si>
    <t>(condition A/soil quantity 33 cu. yds.)</t>
  </si>
  <si>
    <t>VL10180EN_NIH</t>
  </si>
  <si>
    <t>1127 W VENANGO ST</t>
  </si>
  <si>
    <t>VL10157NC_NIH</t>
  </si>
  <si>
    <t>2430 N MOLE ST</t>
  </si>
  <si>
    <t>(condition A/soil quantity 00 cu. yds.)</t>
  </si>
  <si>
    <t>Total Installation Group B</t>
  </si>
  <si>
    <t>Total Maintenance Group B</t>
  </si>
  <si>
    <t>GRAND TOTAL GROUP B</t>
  </si>
  <si>
    <t>VL10076WP_NIH</t>
  </si>
  <si>
    <t xml:space="preserve">1562-1564 N FELTON ST </t>
  </si>
  <si>
    <t>(condition A/soil quantity 22 cu. yds.)</t>
  </si>
  <si>
    <t>VL10080WP_NIH</t>
  </si>
  <si>
    <t>1712-1714 N ALLISON ST</t>
  </si>
  <si>
    <t>(condition A/soil quantity 28 cu. yds.)</t>
  </si>
  <si>
    <t>VL10081WP_NIH</t>
  </si>
  <si>
    <t>1720 N ALLISON ST</t>
  </si>
  <si>
    <t>VL10082WP_NIH</t>
  </si>
  <si>
    <t>247-251 N RUBY ST</t>
  </si>
  <si>
    <t>VL10084WP_NIH</t>
  </si>
  <si>
    <t>3624-3626 BROWN ST</t>
  </si>
  <si>
    <t>VL10085WP_NIH</t>
  </si>
  <si>
    <t>3800 PARRISH ST</t>
  </si>
  <si>
    <t>VL10096WP_NIH</t>
  </si>
  <si>
    <t>5520 HUNTER ST</t>
  </si>
  <si>
    <t>VL10102WP_NIH</t>
  </si>
  <si>
    <t>800-806 N 38TH ST</t>
  </si>
  <si>
    <t>VL10103WP_NIH</t>
  </si>
  <si>
    <t>870 BROOKLYN ST</t>
  </si>
  <si>
    <t>Total Installation Group C</t>
  </si>
  <si>
    <t>Total Maintenance Group C</t>
  </si>
  <si>
    <t>GRAND TOTAL GROUP C</t>
  </si>
  <si>
    <t>VL10075WP_NIH</t>
  </si>
  <si>
    <t>1214 S 60TH ST</t>
  </si>
  <si>
    <t>VL10104SW_NIH</t>
  </si>
  <si>
    <t>1234-1240 S 47TH ST</t>
  </si>
  <si>
    <t>(condition A/soil quantity 49 cu. yds.)</t>
  </si>
  <si>
    <t>VL10105SW_NIH</t>
  </si>
  <si>
    <t>1328 S MELVILLE ST</t>
  </si>
  <si>
    <t>VL10112SW_NIH</t>
  </si>
  <si>
    <t>1408 S 52ND ST</t>
  </si>
  <si>
    <t>VL10113SW_NIH</t>
  </si>
  <si>
    <t>1422 S 52ND ST</t>
  </si>
  <si>
    <t>VL10114SW_NIH</t>
  </si>
  <si>
    <t>1522 S WILTON ST</t>
  </si>
  <si>
    <t>VL10115SW_NIH</t>
  </si>
  <si>
    <t>1526 S LINDENWOOD ST</t>
  </si>
  <si>
    <t>VL10116SW_NIH</t>
  </si>
  <si>
    <t>1845 S YEWDALL ST</t>
  </si>
  <si>
    <t>VL10117SW_NIH</t>
  </si>
  <si>
    <t>2013 S 56TH ST</t>
  </si>
  <si>
    <t>(condition A/soil quantity 9 cu. yds.)</t>
  </si>
  <si>
    <t>VL10118SW_NIH</t>
  </si>
  <si>
    <t>2117 CEMETERY AVE</t>
  </si>
  <si>
    <t>VL10120SW_NIH</t>
  </si>
  <si>
    <t>5319 GREENWAY AVE</t>
  </si>
  <si>
    <t>VL10121SW_NIH</t>
  </si>
  <si>
    <t>5349 WOODLAND AVE</t>
  </si>
  <si>
    <t>VL10122SW_NIH</t>
  </si>
  <si>
    <t>5513 YOCUM ST</t>
  </si>
  <si>
    <t>(condition A/soil quantity 14 cu. yds.)</t>
  </si>
  <si>
    <t>VL10123SW_NIH</t>
  </si>
  <si>
    <t>6036 ANGORA TER</t>
  </si>
  <si>
    <t>Total Installation Group D</t>
  </si>
  <si>
    <t>Total Maintenance Group D</t>
  </si>
  <si>
    <t>GRAND TOTAL GROUP D</t>
  </si>
  <si>
    <t>Maintenance - mowing lawn (10 visits)</t>
  </si>
  <si>
    <t>Acceptable range ($0.08-$0.12)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</si>
</sst>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32" x14ac:knownFonts="1">
    <font>
      <sz val="10"/>
      <color indexed="12"/>
      <name val="Arial"/>
      <family val="2"/>
    </font>
    <font>
      <sz val="11"/>
      <color theme="1"/>
      <name val="Calibri"/>
      <family val="2"/>
    </font>
    <font>
      <sz val="10"/>
      <color indexed="12"/>
      <name val="Arial"/>
      <family val="2"/>
    </font>
    <font>
      <sz val="14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70C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38">
    <xf numFmtId="0" fontId="0" fillId="0" borderId="0"/>
    <xf numFmtId="164" fontId="2" fillId="0" borderId="0" applyFill="0" applyBorder="0" applyAlignment="0" applyProtection="0"/>
    <xf numFmtId="0" fontId="4" fillId="0" borderId="0"/>
    <xf numFmtId="0" fontId="5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4" applyNumberFormat="0" applyAlignment="0" applyProtection="0"/>
    <xf numFmtId="0" fontId="18" fillId="0" borderId="6" applyNumberFormat="0" applyFill="0" applyAlignment="0" applyProtection="0"/>
    <xf numFmtId="0" fontId="19" fillId="4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0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Protection="0">
      <alignment vertical="top" wrapText="1"/>
    </xf>
    <xf numFmtId="0" fontId="5" fillId="0" borderId="0"/>
    <xf numFmtId="0" fontId="5" fillId="0" borderId="0"/>
    <xf numFmtId="0" fontId="20" fillId="0" borderId="0" applyNumberFormat="0" applyFill="0" applyBorder="0" applyProtection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1" fillId="6" borderId="5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64" fontId="3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4" fillId="33" borderId="0" xfId="0" applyFont="1" applyFill="1"/>
    <xf numFmtId="3" fontId="24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164" fontId="24" fillId="33" borderId="0" xfId="1" applyFont="1" applyFill="1" applyBorder="1" applyAlignment="1" applyProtection="1">
      <alignment horizontal="right"/>
    </xf>
    <xf numFmtId="0" fontId="25" fillId="0" borderId="0" xfId="4" applyFont="1" applyAlignment="1">
      <alignment vertical="top" wrapText="1"/>
    </xf>
    <xf numFmtId="3" fontId="24" fillId="0" borderId="0" xfId="2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1" applyFont="1" applyFill="1" applyBorder="1" applyAlignment="1" applyProtection="1">
      <alignment horizontal="right"/>
    </xf>
    <xf numFmtId="0" fontId="26" fillId="0" borderId="0" xfId="3" applyFont="1" applyAlignment="1">
      <alignment horizontal="left" wrapText="1"/>
    </xf>
    <xf numFmtId="3" fontId="24" fillId="0" borderId="0" xfId="0" applyNumberFormat="1" applyFont="1" applyAlignment="1">
      <alignment horizontal="center"/>
    </xf>
    <xf numFmtId="0" fontId="24" fillId="0" borderId="0" xfId="0" applyFont="1"/>
    <xf numFmtId="0" fontId="27" fillId="0" borderId="0" xfId="0" applyFont="1"/>
    <xf numFmtId="164" fontId="24" fillId="33" borderId="14" xfId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indent="2"/>
    </xf>
    <xf numFmtId="164" fontId="24" fillId="33" borderId="15" xfId="1" applyFont="1" applyFill="1" applyBorder="1" applyAlignment="1" applyProtection="1">
      <alignment horizontal="center"/>
      <protection locked="0"/>
    </xf>
    <xf numFmtId="164" fontId="24" fillId="33" borderId="16" xfId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7" fillId="0" borderId="10" xfId="0" applyFont="1" applyBorder="1" applyAlignment="1">
      <alignment horizontal="left" wrapText="1"/>
    </xf>
    <xf numFmtId="0" fontId="24" fillId="33" borderId="19" xfId="0" applyFont="1" applyFill="1" applyBorder="1" applyAlignment="1" applyProtection="1">
      <alignment horizontal="center"/>
      <protection locked="0"/>
    </xf>
    <xf numFmtId="164" fontId="24" fillId="0" borderId="0" xfId="1" applyFont="1" applyBorder="1" applyAlignment="1">
      <alignment horizontal="right"/>
    </xf>
    <xf numFmtId="0" fontId="27" fillId="0" borderId="10" xfId="0" applyFont="1" applyBorder="1" applyAlignment="1">
      <alignment horizontal="right" wrapText="1"/>
    </xf>
    <xf numFmtId="0" fontId="24" fillId="0" borderId="0" xfId="0" applyFont="1" applyAlignment="1" applyProtection="1">
      <alignment horizontal="center"/>
      <protection locked="0"/>
    </xf>
    <xf numFmtId="3" fontId="24" fillId="0" borderId="0" xfId="1" applyNumberFormat="1" applyFont="1" applyFill="1" applyBorder="1" applyAlignment="1" applyProtection="1">
      <alignment horizontal="right"/>
    </xf>
    <xf numFmtId="0" fontId="26" fillId="0" borderId="0" xfId="4" applyFont="1" applyAlignment="1">
      <alignment vertical="top" wrapText="1"/>
    </xf>
    <xf numFmtId="0" fontId="26" fillId="0" borderId="0" xfId="3" applyFont="1" applyAlignment="1">
      <alignment wrapText="1"/>
    </xf>
    <xf numFmtId="0" fontId="24" fillId="0" borderId="0" xfId="0" applyFont="1" applyAlignment="1">
      <alignment horizontal="left"/>
    </xf>
    <xf numFmtId="164" fontId="24" fillId="0" borderId="0" xfId="1" applyFont="1" applyFill="1" applyBorder="1" applyAlignment="1" applyProtection="1">
      <alignment horizontal="left"/>
    </xf>
    <xf numFmtId="164" fontId="24" fillId="34" borderId="15" xfId="1" applyFont="1" applyFill="1" applyBorder="1" applyAlignment="1" applyProtection="1">
      <alignment horizontal="center"/>
      <protection locked="0"/>
    </xf>
    <xf numFmtId="164" fontId="24" fillId="33" borderId="17" xfId="1" applyFont="1" applyFill="1" applyBorder="1" applyAlignment="1" applyProtection="1">
      <alignment horizontal="center"/>
      <protection locked="0"/>
    </xf>
    <xf numFmtId="0" fontId="26" fillId="0" borderId="0" xfId="3" applyFont="1" applyAlignment="1">
      <alignment vertical="top" wrapText="1"/>
    </xf>
    <xf numFmtId="0" fontId="29" fillId="0" borderId="0" xfId="0" applyFont="1"/>
    <xf numFmtId="164" fontId="24" fillId="34" borderId="13" xfId="1" applyFont="1" applyFill="1" applyBorder="1" applyAlignment="1" applyProtection="1">
      <alignment horizontal="right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1" fontId="24" fillId="0" borderId="0" xfId="1" applyNumberFormat="1" applyFont="1" applyFill="1" applyBorder="1" applyAlignment="1" applyProtection="1">
      <alignment horizontal="right"/>
    </xf>
    <xf numFmtId="164" fontId="24" fillId="33" borderId="25" xfId="1" applyFont="1" applyFill="1" applyBorder="1" applyAlignment="1" applyProtection="1">
      <alignment horizontal="center"/>
      <protection locked="0"/>
    </xf>
    <xf numFmtId="164" fontId="24" fillId="33" borderId="19" xfId="1" applyFont="1" applyFill="1" applyBorder="1" applyAlignment="1" applyProtection="1">
      <alignment horizontal="center"/>
      <protection locked="0"/>
    </xf>
    <xf numFmtId="164" fontId="24" fillId="33" borderId="20" xfId="1" applyFont="1" applyFill="1" applyBorder="1" applyAlignment="1" applyProtection="1">
      <alignment horizontal="center"/>
      <protection locked="0"/>
    </xf>
    <xf numFmtId="164" fontId="24" fillId="33" borderId="21" xfId="1" applyFont="1" applyFill="1" applyBorder="1" applyAlignment="1" applyProtection="1">
      <alignment horizontal="center"/>
      <protection locked="0"/>
    </xf>
    <xf numFmtId="164" fontId="24" fillId="0" borderId="0" xfId="1" applyFont="1" applyFill="1" applyBorder="1" applyAlignment="1" applyProtection="1">
      <alignment horizontal="center"/>
    </xf>
    <xf numFmtId="0" fontId="30" fillId="0" borderId="0" xfId="0" applyFont="1"/>
    <xf numFmtId="164" fontId="24" fillId="33" borderId="23" xfId="1" applyFont="1" applyFill="1" applyBorder="1" applyAlignment="1" applyProtection="1">
      <alignment horizontal="center"/>
      <protection locked="0"/>
    </xf>
    <xf numFmtId="164" fontId="24" fillId="33" borderId="24" xfId="1" applyFont="1" applyFill="1" applyBorder="1" applyAlignment="1" applyProtection="1">
      <alignment horizontal="center"/>
      <protection locked="0"/>
    </xf>
    <xf numFmtId="0" fontId="24" fillId="33" borderId="23" xfId="0" applyFont="1" applyFill="1" applyBorder="1" applyAlignment="1" applyProtection="1">
      <alignment horizontal="center"/>
      <protection locked="0"/>
    </xf>
    <xf numFmtId="3" fontId="24" fillId="35" borderId="0" xfId="0" applyNumberFormat="1" applyFont="1" applyFill="1" applyAlignment="1">
      <alignment horizontal="center"/>
    </xf>
    <xf numFmtId="0" fontId="25" fillId="0" borderId="0" xfId="4" applyFont="1" applyAlignment="1">
      <alignment vertical="top" wrapText="1"/>
    </xf>
    <xf numFmtId="164" fontId="24" fillId="0" borderId="0" xfId="1" applyFont="1" applyFill="1" applyBorder="1" applyAlignment="1" applyProtection="1">
      <alignment horizontal="right"/>
    </xf>
    <xf numFmtId="0" fontId="25" fillId="0" borderId="27" xfId="4" applyFont="1" applyBorder="1" applyAlignment="1">
      <alignment vertical="top" wrapText="1"/>
    </xf>
    <xf numFmtId="0" fontId="26" fillId="34" borderId="12" xfId="4" applyFont="1" applyFill="1" applyBorder="1" applyAlignment="1">
      <alignment horizontal="center" vertical="top" wrapText="1"/>
    </xf>
    <xf numFmtId="0" fontId="26" fillId="34" borderId="13" xfId="4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center" vertical="center"/>
    </xf>
    <xf numFmtId="0" fontId="24" fillId="34" borderId="11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31" fillId="0" borderId="0" xfId="0" applyFont="1" applyAlignment="1">
      <alignment horizontal="center"/>
    </xf>
  </cellXfs>
  <cellStyles count="138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B000000}"/>
    <cellStyle name="Comma 2 2" xfId="33" xr:uid="{00000000-0005-0000-0000-00001C000000}"/>
    <cellStyle name="Comma 2 2 2" xfId="34" xr:uid="{00000000-0005-0000-0000-00001D000000}"/>
    <cellStyle name="Comma 3" xfId="35" xr:uid="{00000000-0005-0000-0000-00001E000000}"/>
    <cellStyle name="Comma 3 2" xfId="36" xr:uid="{00000000-0005-0000-0000-00001F000000}"/>
    <cellStyle name="Comma 3 2 2" xfId="37" xr:uid="{00000000-0005-0000-0000-000020000000}"/>
    <cellStyle name="Comma 3 3" xfId="38" xr:uid="{00000000-0005-0000-0000-000021000000}"/>
    <cellStyle name="Currency" xfId="1" builtinId="4"/>
    <cellStyle name="Currency 2" xfId="39" xr:uid="{00000000-0005-0000-0000-000023000000}"/>
    <cellStyle name="Currency 2 2" xfId="40" xr:uid="{00000000-0005-0000-0000-000024000000}"/>
    <cellStyle name="Currency 2 2 2" xfId="41" xr:uid="{00000000-0005-0000-0000-000025000000}"/>
    <cellStyle name="Currency 2 2 2 2" xfId="42" xr:uid="{00000000-0005-0000-0000-000026000000}"/>
    <cellStyle name="Currency 2 2 3" xfId="43" xr:uid="{00000000-0005-0000-0000-000027000000}"/>
    <cellStyle name="Currency 2 3" xfId="44" xr:uid="{00000000-0005-0000-0000-000028000000}"/>
    <cellStyle name="Currency 2 3 2" xfId="45" xr:uid="{00000000-0005-0000-0000-000029000000}"/>
    <cellStyle name="Currency 2 4" xfId="46" xr:uid="{00000000-0005-0000-0000-00002A000000}"/>
    <cellStyle name="Currency 2 4 2" xfId="47" xr:uid="{00000000-0005-0000-0000-00002B000000}"/>
    <cellStyle name="Currency 2 5" xfId="48" xr:uid="{00000000-0005-0000-0000-00002C000000}"/>
    <cellStyle name="Currency 3" xfId="49" xr:uid="{00000000-0005-0000-0000-00002D000000}"/>
    <cellStyle name="Currency 3 2" xfId="50" xr:uid="{00000000-0005-0000-0000-00002E000000}"/>
    <cellStyle name="Currency 3 3" xfId="51" xr:uid="{00000000-0005-0000-0000-00002F000000}"/>
    <cellStyle name="Currency 4" xfId="52" xr:uid="{00000000-0005-0000-0000-000030000000}"/>
    <cellStyle name="Currency 4 2" xfId="53" xr:uid="{00000000-0005-0000-0000-000031000000}"/>
    <cellStyle name="Explanatory Text 2" xfId="54" xr:uid="{00000000-0005-0000-0000-000032000000}"/>
    <cellStyle name="Good 2" xfId="55" xr:uid="{00000000-0005-0000-0000-000033000000}"/>
    <cellStyle name="Heading 1 2" xfId="56" xr:uid="{00000000-0005-0000-0000-000034000000}"/>
    <cellStyle name="Heading 2 2" xfId="57" xr:uid="{00000000-0005-0000-0000-000035000000}"/>
    <cellStyle name="Heading 3 2" xfId="58" xr:uid="{00000000-0005-0000-0000-000036000000}"/>
    <cellStyle name="Heading 4 2" xfId="59" xr:uid="{00000000-0005-0000-0000-000037000000}"/>
    <cellStyle name="Input 2" xfId="60" xr:uid="{00000000-0005-0000-0000-000038000000}"/>
    <cellStyle name="Linked Cell 2" xfId="61" xr:uid="{00000000-0005-0000-0000-000039000000}"/>
    <cellStyle name="Neutral 2" xfId="62" xr:uid="{00000000-0005-0000-0000-00003A000000}"/>
    <cellStyle name="Normal" xfId="0" builtinId="0"/>
    <cellStyle name="Normal 10" xfId="2" xr:uid="{00000000-0005-0000-0000-00003C000000}"/>
    <cellStyle name="Normal 11" xfId="63" xr:uid="{00000000-0005-0000-0000-00003D000000}"/>
    <cellStyle name="Normal 12" xfId="64" xr:uid="{00000000-0005-0000-0000-00003E000000}"/>
    <cellStyle name="Normal 12 2" xfId="65" xr:uid="{00000000-0005-0000-0000-00003F000000}"/>
    <cellStyle name="Normal 12 2 2" xfId="66" xr:uid="{00000000-0005-0000-0000-000040000000}"/>
    <cellStyle name="Normal 13" xfId="4" xr:uid="{00000000-0005-0000-0000-000041000000}"/>
    <cellStyle name="Normal 13 2" xfId="67" xr:uid="{00000000-0005-0000-0000-000042000000}"/>
    <cellStyle name="Normal 14" xfId="68" xr:uid="{00000000-0005-0000-0000-000043000000}"/>
    <cellStyle name="Normal 14 2" xfId="69" xr:uid="{00000000-0005-0000-0000-000044000000}"/>
    <cellStyle name="Normal 2" xfId="70" xr:uid="{00000000-0005-0000-0000-000045000000}"/>
    <cellStyle name="Normal 2 2" xfId="71" xr:uid="{00000000-0005-0000-0000-000046000000}"/>
    <cellStyle name="Normal 2 2 2" xfId="72" xr:uid="{00000000-0005-0000-0000-000047000000}"/>
    <cellStyle name="Normal 2 2 2 2" xfId="73" xr:uid="{00000000-0005-0000-0000-000048000000}"/>
    <cellStyle name="Normal 2 2 2 2 2" xfId="74" xr:uid="{00000000-0005-0000-0000-000049000000}"/>
    <cellStyle name="Normal 2 2 2 3" xfId="75" xr:uid="{00000000-0005-0000-0000-00004A000000}"/>
    <cellStyle name="Normal 2 2 3" xfId="76" xr:uid="{00000000-0005-0000-0000-00004B000000}"/>
    <cellStyle name="Normal 2 2 3 2" xfId="77" xr:uid="{00000000-0005-0000-0000-00004C000000}"/>
    <cellStyle name="Normal 2 2 4" xfId="78" xr:uid="{00000000-0005-0000-0000-00004D000000}"/>
    <cellStyle name="Normal 2 3" xfId="79" xr:uid="{00000000-0005-0000-0000-00004E000000}"/>
    <cellStyle name="Normal 2 3 2" xfId="80" xr:uid="{00000000-0005-0000-0000-00004F000000}"/>
    <cellStyle name="Normal 2 3 2 2" xfId="81" xr:uid="{00000000-0005-0000-0000-000050000000}"/>
    <cellStyle name="Normal 2 3 3" xfId="82" xr:uid="{00000000-0005-0000-0000-000051000000}"/>
    <cellStyle name="Normal 2 3 4" xfId="83" xr:uid="{00000000-0005-0000-0000-000052000000}"/>
    <cellStyle name="Normal 2 4" xfId="84" xr:uid="{00000000-0005-0000-0000-000053000000}"/>
    <cellStyle name="Normal 2 5" xfId="85" xr:uid="{00000000-0005-0000-0000-000054000000}"/>
    <cellStyle name="Normal 2 5 2" xfId="86" xr:uid="{00000000-0005-0000-0000-000055000000}"/>
    <cellStyle name="Normal 2 6" xfId="87" xr:uid="{00000000-0005-0000-0000-000056000000}"/>
    <cellStyle name="Normal 2 6 2" xfId="88" xr:uid="{00000000-0005-0000-0000-000057000000}"/>
    <cellStyle name="Normal 2 6 2 2" xfId="89" xr:uid="{00000000-0005-0000-0000-000058000000}"/>
    <cellStyle name="Normal 2 7" xfId="90" xr:uid="{00000000-0005-0000-0000-000059000000}"/>
    <cellStyle name="Normal 3" xfId="91" xr:uid="{00000000-0005-0000-0000-00005A000000}"/>
    <cellStyle name="Normal 3 2" xfId="92" xr:uid="{00000000-0005-0000-0000-00005B000000}"/>
    <cellStyle name="Normal 3 2 2" xfId="93" xr:uid="{00000000-0005-0000-0000-00005C000000}"/>
    <cellStyle name="Normal 3 3" xfId="94" xr:uid="{00000000-0005-0000-0000-00005D000000}"/>
    <cellStyle name="Normal 4" xfId="95" xr:uid="{00000000-0005-0000-0000-00005E000000}"/>
    <cellStyle name="Normal 4 2" xfId="96" xr:uid="{00000000-0005-0000-0000-00005F000000}"/>
    <cellStyle name="Normal 4 2 2" xfId="97" xr:uid="{00000000-0005-0000-0000-000060000000}"/>
    <cellStyle name="Normal 4 2 3" xfId="98" xr:uid="{00000000-0005-0000-0000-000061000000}"/>
    <cellStyle name="Normal 4 3" xfId="99" xr:uid="{00000000-0005-0000-0000-000062000000}"/>
    <cellStyle name="Normal 4 4" xfId="100" xr:uid="{00000000-0005-0000-0000-000063000000}"/>
    <cellStyle name="Normal 4 5" xfId="101" xr:uid="{00000000-0005-0000-0000-000064000000}"/>
    <cellStyle name="Normal 5" xfId="3" xr:uid="{00000000-0005-0000-0000-000065000000}"/>
    <cellStyle name="Normal 5 2" xfId="102" xr:uid="{00000000-0005-0000-0000-000066000000}"/>
    <cellStyle name="Normal 5 3" xfId="103" xr:uid="{00000000-0005-0000-0000-000067000000}"/>
    <cellStyle name="Normal 5 3 2" xfId="104" xr:uid="{00000000-0005-0000-0000-000068000000}"/>
    <cellStyle name="Normal 5 4" xfId="105" xr:uid="{00000000-0005-0000-0000-000069000000}"/>
    <cellStyle name="Normal 5 5" xfId="106" xr:uid="{00000000-0005-0000-0000-00006A000000}"/>
    <cellStyle name="Normal 6" xfId="107" xr:uid="{00000000-0005-0000-0000-00006B000000}"/>
    <cellStyle name="Normal 6 2" xfId="108" xr:uid="{00000000-0005-0000-0000-00006C000000}"/>
    <cellStyle name="Normal 6 2 2" xfId="109" xr:uid="{00000000-0005-0000-0000-00006D000000}"/>
    <cellStyle name="Normal 6 2 2 2" xfId="110" xr:uid="{00000000-0005-0000-0000-00006E000000}"/>
    <cellStyle name="Normal 6 2 3" xfId="111" xr:uid="{00000000-0005-0000-0000-00006F000000}"/>
    <cellStyle name="Normal 6 3" xfId="112" xr:uid="{00000000-0005-0000-0000-000070000000}"/>
    <cellStyle name="Normal 6 3 2" xfId="113" xr:uid="{00000000-0005-0000-0000-000071000000}"/>
    <cellStyle name="Normal 6 4" xfId="114" xr:uid="{00000000-0005-0000-0000-000072000000}"/>
    <cellStyle name="Normal 6 5" xfId="115" xr:uid="{00000000-0005-0000-0000-000073000000}"/>
    <cellStyle name="Normal 7" xfId="116" xr:uid="{00000000-0005-0000-0000-000074000000}"/>
    <cellStyle name="Normal 7 2" xfId="117" xr:uid="{00000000-0005-0000-0000-000075000000}"/>
    <cellStyle name="Normal 7 2 2" xfId="118" xr:uid="{00000000-0005-0000-0000-000076000000}"/>
    <cellStyle name="Normal 7 2 2 2" xfId="119" xr:uid="{00000000-0005-0000-0000-000077000000}"/>
    <cellStyle name="Normal 7 2 3" xfId="120" xr:uid="{00000000-0005-0000-0000-000078000000}"/>
    <cellStyle name="Normal 7 3" xfId="121" xr:uid="{00000000-0005-0000-0000-000079000000}"/>
    <cellStyle name="Normal 7 3 2" xfId="122" xr:uid="{00000000-0005-0000-0000-00007A000000}"/>
    <cellStyle name="Normal 7 4" xfId="123" xr:uid="{00000000-0005-0000-0000-00007B000000}"/>
    <cellStyle name="Normal 8" xfId="124" xr:uid="{00000000-0005-0000-0000-00007C000000}"/>
    <cellStyle name="Normal 9" xfId="125" xr:uid="{00000000-0005-0000-0000-00007D000000}"/>
    <cellStyle name="Normal 9 2" xfId="126" xr:uid="{00000000-0005-0000-0000-00007E000000}"/>
    <cellStyle name="Normal 9 2 2" xfId="127" xr:uid="{00000000-0005-0000-0000-00007F000000}"/>
    <cellStyle name="Normal 9 2 3" xfId="128" xr:uid="{00000000-0005-0000-0000-000080000000}"/>
    <cellStyle name="Normal 9 3" xfId="129" xr:uid="{00000000-0005-0000-0000-000081000000}"/>
    <cellStyle name="Normal 9 3 2" xfId="130" xr:uid="{00000000-0005-0000-0000-000082000000}"/>
    <cellStyle name="Normal 9 3 3" xfId="131" xr:uid="{00000000-0005-0000-0000-000083000000}"/>
    <cellStyle name="Normal 9 4" xfId="132" xr:uid="{00000000-0005-0000-0000-000084000000}"/>
    <cellStyle name="Normal 9 5" xfId="133" xr:uid="{00000000-0005-0000-0000-000085000000}"/>
    <cellStyle name="Note 2" xfId="134" xr:uid="{00000000-0005-0000-0000-000086000000}"/>
    <cellStyle name="Output 2" xfId="135" xr:uid="{00000000-0005-0000-0000-000087000000}"/>
    <cellStyle name="Total 2" xfId="136" xr:uid="{00000000-0005-0000-0000-000088000000}"/>
    <cellStyle name="Warning Text 2" xfId="137" xr:uid="{00000000-0005-0000-0000-000089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aramond"/>
        <family val="1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8"/>
  <sheetViews>
    <sheetView tabSelected="1" view="pageBreakPreview" zoomScale="90" zoomScaleNormal="100" zoomScaleSheetLayoutView="90" workbookViewId="0">
      <selection activeCell="D14" sqref="D14"/>
    </sheetView>
  </sheetViews>
  <sheetFormatPr defaultColWidth="39.85546875" defaultRowHeight="18" customHeight="1" x14ac:dyDescent="0.3"/>
  <cols>
    <col min="1" max="1" width="53.85546875" style="1" customWidth="1"/>
    <col min="2" max="2" width="21.85546875" style="4" customWidth="1"/>
    <col min="3" max="3" width="16.140625" style="3" bestFit="1" customWidth="1"/>
    <col min="4" max="4" width="22.7109375" style="2" customWidth="1"/>
    <col min="5" max="16384" width="39.85546875" style="1"/>
  </cols>
  <sheetData>
    <row r="1" spans="1:4" ht="18" customHeight="1" x14ac:dyDescent="0.3">
      <c r="A1" s="5" t="s">
        <v>35</v>
      </c>
      <c r="B1" s="6" t="s">
        <v>0</v>
      </c>
      <c r="C1" s="7" t="s">
        <v>1</v>
      </c>
      <c r="D1" s="8" t="s">
        <v>2</v>
      </c>
    </row>
    <row r="2" spans="1:4" ht="18" customHeight="1" x14ac:dyDescent="0.3">
      <c r="A2" s="9" t="s">
        <v>3</v>
      </c>
      <c r="B2" s="10" t="s">
        <v>4</v>
      </c>
      <c r="C2" s="11"/>
      <c r="D2" s="12"/>
    </row>
    <row r="3" spans="1:4" ht="57.75" customHeight="1" x14ac:dyDescent="0.3">
      <c r="A3" s="13" t="s">
        <v>5</v>
      </c>
      <c r="B3" s="14">
        <v>2020</v>
      </c>
      <c r="C3" s="11"/>
      <c r="D3" s="12"/>
    </row>
    <row r="4" spans="1:4" ht="18" customHeight="1" x14ac:dyDescent="0.3">
      <c r="A4" s="15"/>
      <c r="B4" s="14"/>
      <c r="C4" s="11"/>
      <c r="D4" s="12"/>
    </row>
    <row r="5" spans="1:4" ht="18" customHeight="1" x14ac:dyDescent="0.3">
      <c r="A5" s="16" t="s">
        <v>6</v>
      </c>
      <c r="B5" s="14">
        <v>1</v>
      </c>
      <c r="C5" s="17"/>
      <c r="D5" s="12">
        <f>B5*C5</f>
        <v>0</v>
      </c>
    </row>
    <row r="6" spans="1:4" ht="18" customHeight="1" x14ac:dyDescent="0.3">
      <c r="A6" s="18" t="s">
        <v>7</v>
      </c>
      <c r="B6" s="10">
        <v>2020</v>
      </c>
      <c r="C6" s="17"/>
      <c r="D6" s="12">
        <f>B6*C6</f>
        <v>0</v>
      </c>
    </row>
    <row r="7" spans="1:4" ht="18" customHeight="1" x14ac:dyDescent="0.3">
      <c r="A7" s="19" t="s">
        <v>8</v>
      </c>
      <c r="B7" s="14"/>
      <c r="C7" s="11"/>
      <c r="D7" s="12" t="s">
        <v>9</v>
      </c>
    </row>
    <row r="8" spans="1:4" ht="18" customHeight="1" x14ac:dyDescent="0.3">
      <c r="A8" s="18" t="s">
        <v>10</v>
      </c>
      <c r="B8" s="14">
        <v>15</v>
      </c>
      <c r="C8" s="20"/>
      <c r="D8" s="12">
        <f>B8*C8</f>
        <v>0</v>
      </c>
    </row>
    <row r="9" spans="1:4" ht="18" customHeight="1" x14ac:dyDescent="0.3">
      <c r="A9" s="18" t="s">
        <v>11</v>
      </c>
      <c r="B9" s="14">
        <v>8</v>
      </c>
      <c r="C9" s="21"/>
      <c r="D9" s="12">
        <f>B9*C9</f>
        <v>0</v>
      </c>
    </row>
    <row r="10" spans="1:4" ht="18" customHeight="1" x14ac:dyDescent="0.3">
      <c r="A10" s="18" t="s">
        <v>12</v>
      </c>
      <c r="B10" s="14">
        <v>1</v>
      </c>
      <c r="C10" s="20"/>
      <c r="D10" s="12">
        <f>B10*C10</f>
        <v>0</v>
      </c>
    </row>
    <row r="11" spans="1:4" ht="18" customHeight="1" x14ac:dyDescent="0.3">
      <c r="A11" s="18"/>
      <c r="B11" s="14"/>
      <c r="C11" s="11"/>
      <c r="D11" s="12"/>
    </row>
    <row r="12" spans="1:4" ht="18" customHeight="1" x14ac:dyDescent="0.3">
      <c r="A12" s="22" t="s">
        <v>13</v>
      </c>
      <c r="B12" s="53">
        <f>SUM(D5:D10)</f>
        <v>0</v>
      </c>
      <c r="C12" s="53"/>
      <c r="D12" s="53"/>
    </row>
    <row r="13" spans="1:4" ht="18" customHeight="1" x14ac:dyDescent="0.3">
      <c r="A13" s="23"/>
      <c r="B13" s="12"/>
      <c r="C13" s="12"/>
      <c r="D13" s="12"/>
    </row>
    <row r="14" spans="1:4" ht="18" customHeight="1" x14ac:dyDescent="0.3">
      <c r="A14" s="24" t="s">
        <v>200</v>
      </c>
      <c r="B14" s="14">
        <v>2020</v>
      </c>
      <c r="C14" s="25"/>
      <c r="D14" s="26">
        <f>((B14*C14)/14)*10</f>
        <v>0</v>
      </c>
    </row>
    <row r="15" spans="1:4" ht="18" customHeight="1" x14ac:dyDescent="0.3">
      <c r="A15" s="27" t="s">
        <v>201</v>
      </c>
      <c r="B15" s="14"/>
      <c r="C15" s="28"/>
      <c r="D15" s="26"/>
    </row>
    <row r="16" spans="1:4" ht="18" customHeight="1" x14ac:dyDescent="0.3">
      <c r="A16" s="22" t="s">
        <v>80</v>
      </c>
      <c r="B16" s="53">
        <f>SUM(D14:D14)</f>
        <v>0</v>
      </c>
      <c r="C16" s="53"/>
      <c r="D16" s="53"/>
    </row>
    <row r="17" spans="1:4" ht="18" customHeight="1" x14ac:dyDescent="0.3">
      <c r="A17" s="23"/>
      <c r="B17" s="12"/>
      <c r="C17" s="12"/>
      <c r="D17" s="12"/>
    </row>
    <row r="18" spans="1:4" ht="18" customHeight="1" x14ac:dyDescent="0.3">
      <c r="A18" s="22" t="s">
        <v>14</v>
      </c>
      <c r="B18" s="53">
        <f>B12+B16</f>
        <v>0</v>
      </c>
      <c r="C18" s="53"/>
      <c r="D18" s="53"/>
    </row>
    <row r="19" spans="1:4" ht="18" customHeight="1" x14ac:dyDescent="0.3">
      <c r="A19" s="23"/>
      <c r="B19" s="29"/>
      <c r="C19" s="12"/>
      <c r="D19" s="15"/>
    </row>
    <row r="20" spans="1:4" ht="18" customHeight="1" x14ac:dyDescent="0.3">
      <c r="A20" s="5" t="s">
        <v>35</v>
      </c>
      <c r="B20" s="6" t="s">
        <v>0</v>
      </c>
      <c r="C20" s="7" t="s">
        <v>1</v>
      </c>
      <c r="D20" s="8" t="s">
        <v>2</v>
      </c>
    </row>
    <row r="21" spans="1:4" ht="18" customHeight="1" x14ac:dyDescent="0.3">
      <c r="A21" s="9" t="s">
        <v>15</v>
      </c>
      <c r="B21" s="10" t="s">
        <v>4</v>
      </c>
      <c r="C21" s="11"/>
      <c r="D21" s="12"/>
    </row>
    <row r="22" spans="1:4" ht="38.25" customHeight="1" x14ac:dyDescent="0.3">
      <c r="A22" s="13" t="s">
        <v>16</v>
      </c>
      <c r="B22" s="14">
        <v>1818</v>
      </c>
      <c r="C22" s="11"/>
      <c r="D22" s="12"/>
    </row>
    <row r="23" spans="1:4" ht="18" customHeight="1" x14ac:dyDescent="0.3">
      <c r="A23" s="15"/>
      <c r="B23" s="14"/>
      <c r="C23" s="11"/>
      <c r="D23" s="12"/>
    </row>
    <row r="24" spans="1:4" ht="18" customHeight="1" x14ac:dyDescent="0.3">
      <c r="A24" s="16" t="s">
        <v>6</v>
      </c>
      <c r="B24" s="14">
        <v>1</v>
      </c>
      <c r="C24" s="17"/>
      <c r="D24" s="12">
        <f>B24*C24</f>
        <v>0</v>
      </c>
    </row>
    <row r="25" spans="1:4" ht="18" customHeight="1" x14ac:dyDescent="0.3">
      <c r="A25" s="18" t="s">
        <v>7</v>
      </c>
      <c r="B25" s="10">
        <v>1818</v>
      </c>
      <c r="C25" s="17"/>
      <c r="D25" s="12">
        <f>B25*C25</f>
        <v>0</v>
      </c>
    </row>
    <row r="26" spans="1:4" ht="18" customHeight="1" x14ac:dyDescent="0.3">
      <c r="A26" s="19" t="s">
        <v>17</v>
      </c>
      <c r="B26" s="14"/>
      <c r="C26" s="11"/>
      <c r="D26" s="12" t="s">
        <v>9</v>
      </c>
    </row>
    <row r="27" spans="1:4" ht="18" customHeight="1" x14ac:dyDescent="0.3">
      <c r="A27" s="18" t="s">
        <v>11</v>
      </c>
      <c r="B27" s="14">
        <v>96</v>
      </c>
      <c r="C27" s="42"/>
      <c r="D27" s="12">
        <f>B27*C27</f>
        <v>0</v>
      </c>
    </row>
    <row r="28" spans="1:4" ht="18" customHeight="1" x14ac:dyDescent="0.3">
      <c r="A28" s="18"/>
      <c r="B28" s="14"/>
      <c r="C28" s="11"/>
      <c r="D28" s="12"/>
    </row>
    <row r="29" spans="1:4" ht="18" customHeight="1" x14ac:dyDescent="0.3">
      <c r="A29" s="22" t="s">
        <v>13</v>
      </c>
      <c r="B29" s="53">
        <f>SUM(D24:D27)</f>
        <v>0</v>
      </c>
      <c r="C29" s="53"/>
      <c r="D29" s="53"/>
    </row>
    <row r="30" spans="1:4" ht="18" customHeight="1" x14ac:dyDescent="0.3">
      <c r="A30" s="23"/>
      <c r="B30" s="12"/>
      <c r="C30" s="12"/>
      <c r="D30" s="12"/>
    </row>
    <row r="31" spans="1:4" ht="18" customHeight="1" x14ac:dyDescent="0.3">
      <c r="A31" s="24" t="s">
        <v>200</v>
      </c>
      <c r="B31" s="14">
        <v>1818</v>
      </c>
      <c r="C31" s="25"/>
      <c r="D31" s="26">
        <f>((B31*C31)/14)*10</f>
        <v>0</v>
      </c>
    </row>
    <row r="32" spans="1:4" ht="18" customHeight="1" x14ac:dyDescent="0.3">
      <c r="A32" s="27" t="s">
        <v>201</v>
      </c>
      <c r="B32" s="14"/>
      <c r="C32" s="28"/>
      <c r="D32" s="26"/>
    </row>
    <row r="33" spans="1:4" ht="18" customHeight="1" x14ac:dyDescent="0.3">
      <c r="A33" s="22" t="s">
        <v>80</v>
      </c>
      <c r="B33" s="53">
        <f>SUM(D31:D31)</f>
        <v>0</v>
      </c>
      <c r="C33" s="53"/>
      <c r="D33" s="53"/>
    </row>
    <row r="34" spans="1:4" ht="18" customHeight="1" x14ac:dyDescent="0.3">
      <c r="A34" s="23"/>
      <c r="B34" s="12"/>
      <c r="C34" s="12"/>
      <c r="D34" s="12"/>
    </row>
    <row r="35" spans="1:4" ht="18" customHeight="1" x14ac:dyDescent="0.3">
      <c r="A35" s="22" t="s">
        <v>14</v>
      </c>
      <c r="B35" s="53">
        <f>B29+B33</f>
        <v>0</v>
      </c>
      <c r="C35" s="53"/>
      <c r="D35" s="53"/>
    </row>
    <row r="36" spans="1:4" ht="18" customHeight="1" x14ac:dyDescent="0.3">
      <c r="A36" s="23"/>
      <c r="B36" s="29"/>
      <c r="C36" s="12"/>
      <c r="D36" s="15"/>
    </row>
    <row r="37" spans="1:4" ht="18" customHeight="1" x14ac:dyDescent="0.3">
      <c r="A37" s="5" t="s">
        <v>35</v>
      </c>
      <c r="B37" s="6" t="s">
        <v>0</v>
      </c>
      <c r="C37" s="7" t="s">
        <v>1</v>
      </c>
      <c r="D37" s="8" t="s">
        <v>2</v>
      </c>
    </row>
    <row r="38" spans="1:4" ht="18" customHeight="1" x14ac:dyDescent="0.3">
      <c r="A38" s="9" t="s">
        <v>18</v>
      </c>
      <c r="B38" s="10" t="s">
        <v>4</v>
      </c>
      <c r="C38" s="11"/>
      <c r="D38" s="12"/>
    </row>
    <row r="39" spans="1:4" ht="38.25" customHeight="1" x14ac:dyDescent="0.3">
      <c r="A39" s="13" t="s">
        <v>19</v>
      </c>
      <c r="B39" s="14">
        <v>2694</v>
      </c>
      <c r="C39" s="11"/>
      <c r="D39" s="12"/>
    </row>
    <row r="40" spans="1:4" ht="18" customHeight="1" x14ac:dyDescent="0.3">
      <c r="A40" s="15"/>
      <c r="B40" s="14"/>
      <c r="C40" s="11"/>
      <c r="D40" s="12"/>
    </row>
    <row r="41" spans="1:4" ht="18" customHeight="1" x14ac:dyDescent="0.3">
      <c r="A41" s="16" t="s">
        <v>6</v>
      </c>
      <c r="B41" s="14">
        <v>1</v>
      </c>
      <c r="C41" s="17"/>
      <c r="D41" s="12">
        <f>B41*C41</f>
        <v>0</v>
      </c>
    </row>
    <row r="42" spans="1:4" ht="18" customHeight="1" x14ac:dyDescent="0.3">
      <c r="A42" s="18" t="s">
        <v>7</v>
      </c>
      <c r="B42" s="10">
        <v>2624</v>
      </c>
      <c r="C42" s="17"/>
      <c r="D42" s="12">
        <f>B42*C42</f>
        <v>0</v>
      </c>
    </row>
    <row r="43" spans="1:4" ht="18" customHeight="1" x14ac:dyDescent="0.3">
      <c r="A43" s="19" t="s">
        <v>20</v>
      </c>
      <c r="B43" s="14"/>
      <c r="C43" s="11"/>
      <c r="D43" s="12" t="s">
        <v>9</v>
      </c>
    </row>
    <row r="44" spans="1:4" ht="18" customHeight="1" x14ac:dyDescent="0.3">
      <c r="A44" s="18" t="s">
        <v>10</v>
      </c>
      <c r="B44" s="14">
        <v>19</v>
      </c>
      <c r="C44" s="20"/>
      <c r="D44" s="12">
        <f>B44*C44</f>
        <v>0</v>
      </c>
    </row>
    <row r="45" spans="1:4" ht="18" customHeight="1" x14ac:dyDescent="0.3">
      <c r="A45" s="18" t="s">
        <v>11</v>
      </c>
      <c r="B45" s="14">
        <v>24</v>
      </c>
      <c r="C45" s="21"/>
      <c r="D45" s="12">
        <f>B45*C45</f>
        <v>0</v>
      </c>
    </row>
    <row r="46" spans="1:4" ht="18" customHeight="1" x14ac:dyDescent="0.3">
      <c r="A46" s="18" t="s">
        <v>21</v>
      </c>
      <c r="B46" s="14">
        <v>1</v>
      </c>
      <c r="C46" s="20"/>
      <c r="D46" s="12">
        <f t="shared" ref="D46" si="0">B46*C46</f>
        <v>0</v>
      </c>
    </row>
    <row r="47" spans="1:4" ht="18" customHeight="1" x14ac:dyDescent="0.3">
      <c r="A47" s="18"/>
      <c r="B47" s="14"/>
      <c r="C47" s="11"/>
      <c r="D47" s="12"/>
    </row>
    <row r="48" spans="1:4" ht="18" customHeight="1" x14ac:dyDescent="0.3">
      <c r="A48" s="22" t="s">
        <v>13</v>
      </c>
      <c r="B48" s="53">
        <f>SUM(D41:D46)</f>
        <v>0</v>
      </c>
      <c r="C48" s="53"/>
      <c r="D48" s="53"/>
    </row>
    <row r="49" spans="1:4" ht="18" customHeight="1" x14ac:dyDescent="0.3">
      <c r="A49" s="23"/>
      <c r="B49" s="12"/>
      <c r="C49" s="12"/>
      <c r="D49" s="12"/>
    </row>
    <row r="50" spans="1:4" ht="18" customHeight="1" x14ac:dyDescent="0.3">
      <c r="A50" s="24" t="s">
        <v>200</v>
      </c>
      <c r="B50" s="10">
        <v>2624</v>
      </c>
      <c r="C50" s="25"/>
      <c r="D50" s="26">
        <f>((B50*C50)/14)*10</f>
        <v>0</v>
      </c>
    </row>
    <row r="51" spans="1:4" ht="18" customHeight="1" x14ac:dyDescent="0.3">
      <c r="A51" s="27" t="s">
        <v>201</v>
      </c>
      <c r="B51" s="14"/>
      <c r="C51" s="28"/>
      <c r="D51" s="26"/>
    </row>
    <row r="52" spans="1:4" ht="18" customHeight="1" x14ac:dyDescent="0.3">
      <c r="A52" s="22" t="s">
        <v>80</v>
      </c>
      <c r="B52" s="53">
        <f>SUM(D50:D50)</f>
        <v>0</v>
      </c>
      <c r="C52" s="53"/>
      <c r="D52" s="53"/>
    </row>
    <row r="53" spans="1:4" ht="18" customHeight="1" x14ac:dyDescent="0.3">
      <c r="A53" s="23"/>
      <c r="B53" s="12"/>
      <c r="C53" s="12"/>
      <c r="D53" s="12"/>
    </row>
    <row r="54" spans="1:4" ht="18" customHeight="1" x14ac:dyDescent="0.3">
      <c r="A54" s="22" t="s">
        <v>14</v>
      </c>
      <c r="B54" s="53">
        <f>B48+B52</f>
        <v>0</v>
      </c>
      <c r="C54" s="53"/>
      <c r="D54" s="53"/>
    </row>
    <row r="55" spans="1:4" ht="18" customHeight="1" x14ac:dyDescent="0.3">
      <c r="A55" s="23"/>
      <c r="B55" s="29"/>
      <c r="C55" s="12"/>
      <c r="D55" s="15"/>
    </row>
    <row r="56" spans="1:4" ht="18" customHeight="1" x14ac:dyDescent="0.3">
      <c r="A56" s="5" t="s">
        <v>35</v>
      </c>
      <c r="B56" s="6" t="s">
        <v>0</v>
      </c>
      <c r="C56" s="7" t="s">
        <v>1</v>
      </c>
      <c r="D56" s="8" t="s">
        <v>2</v>
      </c>
    </row>
    <row r="57" spans="1:4" ht="18" customHeight="1" x14ac:dyDescent="0.3">
      <c r="A57" s="9" t="s">
        <v>22</v>
      </c>
      <c r="B57" s="10" t="s">
        <v>4</v>
      </c>
      <c r="C57" s="11"/>
      <c r="D57" s="12"/>
    </row>
    <row r="58" spans="1:4" ht="38.25" customHeight="1" x14ac:dyDescent="0.3">
      <c r="A58" s="13" t="s">
        <v>23</v>
      </c>
      <c r="B58" s="14">
        <v>1232</v>
      </c>
      <c r="C58" s="11"/>
      <c r="D58" s="12"/>
    </row>
    <row r="59" spans="1:4" ht="18" customHeight="1" x14ac:dyDescent="0.3">
      <c r="A59" s="15"/>
      <c r="B59" s="14"/>
      <c r="C59" s="11"/>
      <c r="D59" s="12"/>
    </row>
    <row r="60" spans="1:4" ht="18" customHeight="1" x14ac:dyDescent="0.3">
      <c r="A60" s="16" t="s">
        <v>6</v>
      </c>
      <c r="B60" s="14">
        <v>1</v>
      </c>
      <c r="C60" s="17"/>
      <c r="D60" s="12">
        <f>B60*C60</f>
        <v>0</v>
      </c>
    </row>
    <row r="61" spans="1:4" ht="18" customHeight="1" x14ac:dyDescent="0.3">
      <c r="A61" s="18" t="s">
        <v>7</v>
      </c>
      <c r="B61" s="10">
        <v>1232</v>
      </c>
      <c r="C61" s="17"/>
      <c r="D61" s="12">
        <f>B61*C61</f>
        <v>0</v>
      </c>
    </row>
    <row r="62" spans="1:4" ht="18" customHeight="1" x14ac:dyDescent="0.3">
      <c r="A62" s="19" t="s">
        <v>24</v>
      </c>
      <c r="B62" s="14"/>
      <c r="C62" s="11"/>
      <c r="D62" s="12" t="s">
        <v>9</v>
      </c>
    </row>
    <row r="63" spans="1:4" ht="18" customHeight="1" x14ac:dyDescent="0.3">
      <c r="A63" s="18" t="s">
        <v>11</v>
      </c>
      <c r="B63" s="14">
        <v>8</v>
      </c>
      <c r="C63" s="21"/>
      <c r="D63" s="12">
        <f>B63*C63</f>
        <v>0</v>
      </c>
    </row>
    <row r="64" spans="1:4" ht="18" customHeight="1" x14ac:dyDescent="0.3">
      <c r="A64" s="18"/>
      <c r="B64" s="14"/>
      <c r="C64" s="11"/>
      <c r="D64" s="12"/>
    </row>
    <row r="65" spans="1:4" ht="18" customHeight="1" x14ac:dyDescent="0.3">
      <c r="A65" s="22" t="s">
        <v>13</v>
      </c>
      <c r="B65" s="53">
        <f>SUM(D60:D63)</f>
        <v>0</v>
      </c>
      <c r="C65" s="53"/>
      <c r="D65" s="53"/>
    </row>
    <row r="66" spans="1:4" ht="18" customHeight="1" x14ac:dyDescent="0.3">
      <c r="A66" s="23"/>
      <c r="B66" s="12"/>
      <c r="C66" s="12"/>
      <c r="D66" s="12"/>
    </row>
    <row r="67" spans="1:4" ht="18" customHeight="1" x14ac:dyDescent="0.3">
      <c r="A67" s="24" t="s">
        <v>200</v>
      </c>
      <c r="B67" s="10">
        <v>1232</v>
      </c>
      <c r="C67" s="25"/>
      <c r="D67" s="26">
        <f>((B67*C67)/14)*10</f>
        <v>0</v>
      </c>
    </row>
    <row r="68" spans="1:4" ht="18" customHeight="1" x14ac:dyDescent="0.3">
      <c r="A68" s="27" t="s">
        <v>201</v>
      </c>
      <c r="B68" s="14"/>
      <c r="C68" s="28"/>
      <c r="D68" s="26"/>
    </row>
    <row r="69" spans="1:4" ht="18" customHeight="1" x14ac:dyDescent="0.3">
      <c r="A69" s="22" t="s">
        <v>80</v>
      </c>
      <c r="B69" s="53">
        <f>SUM(D67:D67)</f>
        <v>0</v>
      </c>
      <c r="C69" s="53"/>
      <c r="D69" s="53"/>
    </row>
    <row r="70" spans="1:4" ht="18" customHeight="1" x14ac:dyDescent="0.3">
      <c r="A70" s="23"/>
      <c r="B70" s="12"/>
      <c r="C70" s="12"/>
      <c r="D70" s="12"/>
    </row>
    <row r="71" spans="1:4" ht="18" customHeight="1" x14ac:dyDescent="0.3">
      <c r="A71" s="22" t="s">
        <v>14</v>
      </c>
      <c r="B71" s="53">
        <f>B65+B69</f>
        <v>0</v>
      </c>
      <c r="C71" s="53"/>
      <c r="D71" s="53"/>
    </row>
    <row r="72" spans="1:4" ht="18" customHeight="1" x14ac:dyDescent="0.3">
      <c r="A72" s="23"/>
      <c r="B72" s="12"/>
      <c r="C72" s="12"/>
      <c r="D72" s="12"/>
    </row>
    <row r="73" spans="1:4" ht="18" customHeight="1" x14ac:dyDescent="0.3">
      <c r="A73" s="5" t="s">
        <v>35</v>
      </c>
      <c r="B73" s="6" t="s">
        <v>0</v>
      </c>
      <c r="C73" s="7" t="s">
        <v>1</v>
      </c>
      <c r="D73" s="8" t="s">
        <v>2</v>
      </c>
    </row>
    <row r="74" spans="1:4" ht="18" customHeight="1" x14ac:dyDescent="0.3">
      <c r="A74" s="9" t="s">
        <v>25</v>
      </c>
      <c r="B74" s="10" t="s">
        <v>4</v>
      </c>
      <c r="C74" s="11"/>
      <c r="D74" s="12"/>
    </row>
    <row r="75" spans="1:4" ht="38.25" customHeight="1" x14ac:dyDescent="0.3">
      <c r="A75" s="13" t="s">
        <v>26</v>
      </c>
      <c r="B75" s="14">
        <v>3040</v>
      </c>
      <c r="C75" s="11"/>
      <c r="D75" s="12"/>
    </row>
    <row r="76" spans="1:4" ht="18" customHeight="1" x14ac:dyDescent="0.3">
      <c r="A76" s="15"/>
      <c r="B76" s="14"/>
      <c r="C76" s="11"/>
      <c r="D76" s="12"/>
    </row>
    <row r="77" spans="1:4" ht="18" customHeight="1" x14ac:dyDescent="0.3">
      <c r="A77" s="16" t="s">
        <v>6</v>
      </c>
      <c r="B77" s="14">
        <v>1</v>
      </c>
      <c r="C77" s="17"/>
      <c r="D77" s="12">
        <f>B77*C77</f>
        <v>0</v>
      </c>
    </row>
    <row r="78" spans="1:4" ht="18" customHeight="1" x14ac:dyDescent="0.3">
      <c r="A78" s="18" t="s">
        <v>7</v>
      </c>
      <c r="B78" s="10">
        <v>3040</v>
      </c>
      <c r="C78" s="17"/>
      <c r="D78" s="12">
        <f>B78*C78</f>
        <v>0</v>
      </c>
    </row>
    <row r="79" spans="1:4" ht="24" customHeight="1" x14ac:dyDescent="0.3">
      <c r="A79" s="19" t="s">
        <v>27</v>
      </c>
      <c r="B79" s="14"/>
      <c r="C79" s="11"/>
      <c r="D79" s="12" t="s">
        <v>9</v>
      </c>
    </row>
    <row r="80" spans="1:4" ht="18" customHeight="1" x14ac:dyDescent="0.3">
      <c r="A80" s="18" t="s">
        <v>10</v>
      </c>
      <c r="B80" s="14">
        <v>8</v>
      </c>
      <c r="C80" s="20"/>
      <c r="D80" s="12">
        <f>B80*C80</f>
        <v>0</v>
      </c>
    </row>
    <row r="81" spans="1:4" ht="18" customHeight="1" x14ac:dyDescent="0.3">
      <c r="A81" s="18" t="s">
        <v>11</v>
      </c>
      <c r="B81" s="14">
        <v>32</v>
      </c>
      <c r="C81" s="21"/>
      <c r="D81" s="12">
        <f>B81*C81</f>
        <v>0</v>
      </c>
    </row>
    <row r="82" spans="1:4" ht="26.25" customHeight="1" x14ac:dyDescent="0.3">
      <c r="A82" s="18" t="s">
        <v>12</v>
      </c>
      <c r="B82" s="14">
        <v>1</v>
      </c>
      <c r="C82" s="20"/>
      <c r="D82" s="12">
        <f>B82*C82</f>
        <v>0</v>
      </c>
    </row>
    <row r="83" spans="1:4" ht="18" customHeight="1" x14ac:dyDescent="0.3">
      <c r="A83" s="18"/>
      <c r="B83" s="14"/>
      <c r="C83" s="11"/>
      <c r="D83" s="12"/>
    </row>
    <row r="84" spans="1:4" ht="21" customHeight="1" x14ac:dyDescent="0.3">
      <c r="A84" s="22" t="s">
        <v>13</v>
      </c>
      <c r="B84" s="53">
        <f>SUM(D77:D82)</f>
        <v>0</v>
      </c>
      <c r="C84" s="53"/>
      <c r="D84" s="53"/>
    </row>
    <row r="85" spans="1:4" ht="21" customHeight="1" x14ac:dyDescent="0.3">
      <c r="A85" s="23"/>
      <c r="B85" s="12"/>
      <c r="C85" s="12"/>
      <c r="D85" s="12"/>
    </row>
    <row r="86" spans="1:4" ht="21" customHeight="1" x14ac:dyDescent="0.3">
      <c r="A86" s="24" t="s">
        <v>200</v>
      </c>
      <c r="B86" s="10">
        <v>3040</v>
      </c>
      <c r="C86" s="25"/>
      <c r="D86" s="26">
        <f>((B86*C86)/14)*10</f>
        <v>0</v>
      </c>
    </row>
    <row r="87" spans="1:4" ht="21" customHeight="1" x14ac:dyDescent="0.3">
      <c r="A87" s="27" t="s">
        <v>201</v>
      </c>
      <c r="B87" s="14"/>
      <c r="C87" s="28"/>
      <c r="D87" s="26"/>
    </row>
    <row r="88" spans="1:4" ht="21" customHeight="1" x14ac:dyDescent="0.3">
      <c r="A88" s="22" t="s">
        <v>80</v>
      </c>
      <c r="B88" s="53">
        <f>SUM(D86:D86)</f>
        <v>0</v>
      </c>
      <c r="C88" s="53"/>
      <c r="D88" s="53"/>
    </row>
    <row r="89" spans="1:4" ht="18" customHeight="1" x14ac:dyDescent="0.3">
      <c r="A89" s="23"/>
      <c r="B89" s="12"/>
      <c r="C89" s="12"/>
      <c r="D89" s="12"/>
    </row>
    <row r="90" spans="1:4" ht="18" customHeight="1" x14ac:dyDescent="0.3">
      <c r="A90" s="22" t="s">
        <v>14</v>
      </c>
      <c r="B90" s="53">
        <f>B84+B88</f>
        <v>0</v>
      </c>
      <c r="C90" s="53"/>
      <c r="D90" s="53"/>
    </row>
    <row r="91" spans="1:4" ht="18" customHeight="1" x14ac:dyDescent="0.3">
      <c r="A91" s="23"/>
      <c r="B91" s="29"/>
      <c r="C91" s="12"/>
      <c r="D91" s="15"/>
    </row>
    <row r="92" spans="1:4" ht="18" customHeight="1" x14ac:dyDescent="0.3">
      <c r="A92" s="5" t="s">
        <v>35</v>
      </c>
      <c r="B92" s="6" t="s">
        <v>0</v>
      </c>
      <c r="C92" s="7" t="s">
        <v>1</v>
      </c>
      <c r="D92" s="8" t="s">
        <v>2</v>
      </c>
    </row>
    <row r="93" spans="1:4" ht="18" customHeight="1" x14ac:dyDescent="0.3">
      <c r="A93" s="9" t="s">
        <v>28</v>
      </c>
      <c r="B93" s="10" t="s">
        <v>4</v>
      </c>
      <c r="C93" s="11"/>
      <c r="D93" s="12"/>
    </row>
    <row r="94" spans="1:4" ht="38.25" customHeight="1" x14ac:dyDescent="0.3">
      <c r="A94" s="13" t="s">
        <v>29</v>
      </c>
      <c r="B94" s="14">
        <v>1596</v>
      </c>
      <c r="C94" s="11"/>
      <c r="D94" s="12"/>
    </row>
    <row r="95" spans="1:4" ht="18" customHeight="1" x14ac:dyDescent="0.3">
      <c r="A95" s="15"/>
      <c r="B95" s="14"/>
      <c r="C95" s="11"/>
      <c r="D95" s="12"/>
    </row>
    <row r="96" spans="1:4" ht="18" customHeight="1" x14ac:dyDescent="0.3">
      <c r="A96" s="16" t="s">
        <v>6</v>
      </c>
      <c r="B96" s="14">
        <v>1</v>
      </c>
      <c r="C96" s="17"/>
      <c r="D96" s="12">
        <f>B96*C96</f>
        <v>0</v>
      </c>
    </row>
    <row r="97" spans="1:4" ht="18" customHeight="1" x14ac:dyDescent="0.3">
      <c r="A97" s="18" t="s">
        <v>7</v>
      </c>
      <c r="B97" s="10">
        <v>1512</v>
      </c>
      <c r="C97" s="17"/>
      <c r="D97" s="12">
        <f>B97*C97</f>
        <v>0</v>
      </c>
    </row>
    <row r="98" spans="1:4" ht="18" customHeight="1" x14ac:dyDescent="0.3">
      <c r="A98" s="19" t="s">
        <v>30</v>
      </c>
      <c r="B98" s="14"/>
      <c r="C98" s="11"/>
      <c r="D98" s="12" t="s">
        <v>9</v>
      </c>
    </row>
    <row r="99" spans="1:4" ht="18" customHeight="1" x14ac:dyDescent="0.3">
      <c r="A99" s="18" t="s">
        <v>11</v>
      </c>
      <c r="B99" s="14">
        <v>16</v>
      </c>
      <c r="C99" s="21"/>
      <c r="D99" s="12">
        <f>B99*C99</f>
        <v>0</v>
      </c>
    </row>
    <row r="100" spans="1:4" ht="18" customHeight="1" x14ac:dyDescent="0.3">
      <c r="A100" s="18" t="s">
        <v>31</v>
      </c>
      <c r="B100" s="14">
        <v>1</v>
      </c>
      <c r="C100" s="20"/>
      <c r="D100" s="12">
        <f>B100*C100</f>
        <v>0</v>
      </c>
    </row>
    <row r="101" spans="1:4" ht="18" customHeight="1" x14ac:dyDescent="0.3">
      <c r="A101" s="18"/>
      <c r="B101" s="14"/>
      <c r="C101" s="11"/>
      <c r="D101" s="12"/>
    </row>
    <row r="102" spans="1:4" ht="18" customHeight="1" x14ac:dyDescent="0.3">
      <c r="A102" s="22" t="s">
        <v>13</v>
      </c>
      <c r="B102" s="53">
        <f>SUM(D96:D100)</f>
        <v>0</v>
      </c>
      <c r="C102" s="53"/>
      <c r="D102" s="53"/>
    </row>
    <row r="103" spans="1:4" ht="18" customHeight="1" x14ac:dyDescent="0.3">
      <c r="A103" s="23"/>
      <c r="B103" s="12"/>
      <c r="C103" s="12"/>
      <c r="D103" s="12"/>
    </row>
    <row r="104" spans="1:4" ht="18" customHeight="1" x14ac:dyDescent="0.3">
      <c r="A104" s="24" t="s">
        <v>200</v>
      </c>
      <c r="B104" s="10">
        <v>1512</v>
      </c>
      <c r="C104" s="25"/>
      <c r="D104" s="26">
        <f>((B104*C104)/14)*10</f>
        <v>0</v>
      </c>
    </row>
    <row r="105" spans="1:4" ht="18" customHeight="1" x14ac:dyDescent="0.3">
      <c r="A105" s="27" t="s">
        <v>201</v>
      </c>
      <c r="B105" s="14"/>
      <c r="C105" s="28"/>
      <c r="D105" s="26"/>
    </row>
    <row r="106" spans="1:4" ht="18" customHeight="1" x14ac:dyDescent="0.3">
      <c r="A106" s="22" t="s">
        <v>80</v>
      </c>
      <c r="B106" s="53">
        <f>SUM(D104:D104)</f>
        <v>0</v>
      </c>
      <c r="C106" s="53"/>
      <c r="D106" s="53"/>
    </row>
    <row r="107" spans="1:4" ht="18" customHeight="1" x14ac:dyDescent="0.3">
      <c r="A107" s="23"/>
      <c r="B107" s="12"/>
      <c r="C107" s="12"/>
      <c r="D107" s="12"/>
    </row>
    <row r="108" spans="1:4" ht="18" customHeight="1" x14ac:dyDescent="0.3">
      <c r="A108" s="22" t="s">
        <v>14</v>
      </c>
      <c r="B108" s="53">
        <f>B102+B106</f>
        <v>0</v>
      </c>
      <c r="C108" s="53"/>
      <c r="D108" s="53"/>
    </row>
    <row r="109" spans="1:4" ht="18" customHeight="1" x14ac:dyDescent="0.3">
      <c r="A109" s="23"/>
      <c r="B109" s="29"/>
      <c r="C109" s="12"/>
      <c r="D109" s="15"/>
    </row>
    <row r="110" spans="1:4" ht="18" customHeight="1" x14ac:dyDescent="0.3">
      <c r="A110" s="5" t="s">
        <v>35</v>
      </c>
      <c r="B110" s="6" t="s">
        <v>0</v>
      </c>
      <c r="C110" s="7" t="s">
        <v>1</v>
      </c>
      <c r="D110" s="8" t="s">
        <v>2</v>
      </c>
    </row>
    <row r="111" spans="1:4" ht="18" customHeight="1" x14ac:dyDescent="0.3">
      <c r="A111" s="9" t="s">
        <v>32</v>
      </c>
      <c r="B111" s="10" t="s">
        <v>4</v>
      </c>
      <c r="C111" s="11"/>
      <c r="D111" s="12"/>
    </row>
    <row r="112" spans="1:4" ht="38.25" customHeight="1" x14ac:dyDescent="0.3">
      <c r="A112" s="13" t="s">
        <v>33</v>
      </c>
      <c r="B112" s="14">
        <v>1389</v>
      </c>
      <c r="C112" s="11"/>
      <c r="D112" s="12"/>
    </row>
    <row r="113" spans="1:4" ht="18" customHeight="1" x14ac:dyDescent="0.3">
      <c r="A113" s="15"/>
      <c r="B113" s="14"/>
      <c r="C113" s="11"/>
      <c r="D113" s="12"/>
    </row>
    <row r="114" spans="1:4" ht="18" customHeight="1" x14ac:dyDescent="0.3">
      <c r="A114" s="16" t="s">
        <v>6</v>
      </c>
      <c r="B114" s="14">
        <v>1</v>
      </c>
      <c r="C114" s="17"/>
      <c r="D114" s="12">
        <f>B114*C114</f>
        <v>0</v>
      </c>
    </row>
    <row r="115" spans="1:4" ht="18" customHeight="1" x14ac:dyDescent="0.3">
      <c r="A115" s="18" t="s">
        <v>7</v>
      </c>
      <c r="B115" s="10">
        <v>1202</v>
      </c>
      <c r="C115" s="17"/>
      <c r="D115" s="12">
        <f>B115*C115</f>
        <v>0</v>
      </c>
    </row>
    <row r="116" spans="1:4" ht="18" customHeight="1" x14ac:dyDescent="0.3">
      <c r="A116" s="19" t="s">
        <v>34</v>
      </c>
      <c r="B116" s="14"/>
      <c r="C116" s="11"/>
      <c r="D116" s="12" t="s">
        <v>9</v>
      </c>
    </row>
    <row r="117" spans="1:4" ht="18" customHeight="1" x14ac:dyDescent="0.3">
      <c r="A117" s="18" t="s">
        <v>11</v>
      </c>
      <c r="B117" s="14">
        <v>8</v>
      </c>
      <c r="C117" s="21"/>
      <c r="D117" s="12">
        <f>B117*C117</f>
        <v>0</v>
      </c>
    </row>
    <row r="118" spans="1:4" ht="18" customHeight="1" x14ac:dyDescent="0.3">
      <c r="A118" s="18" t="s">
        <v>12</v>
      </c>
      <c r="B118" s="14">
        <v>2</v>
      </c>
      <c r="C118" s="20"/>
      <c r="D118" s="12">
        <f>B118*C118</f>
        <v>0</v>
      </c>
    </row>
    <row r="119" spans="1:4" ht="18" customHeight="1" x14ac:dyDescent="0.3">
      <c r="A119" s="18"/>
      <c r="B119" s="14"/>
      <c r="C119" s="11"/>
      <c r="D119" s="12"/>
    </row>
    <row r="120" spans="1:4" ht="18" customHeight="1" x14ac:dyDescent="0.3">
      <c r="A120" s="22" t="s">
        <v>13</v>
      </c>
      <c r="B120" s="53">
        <f>SUM(D114:D118)</f>
        <v>0</v>
      </c>
      <c r="C120" s="53"/>
      <c r="D120" s="53"/>
    </row>
    <row r="121" spans="1:4" ht="18" customHeight="1" x14ac:dyDescent="0.3">
      <c r="A121" s="23"/>
      <c r="B121" s="12"/>
      <c r="C121" s="12"/>
      <c r="D121" s="12"/>
    </row>
    <row r="122" spans="1:4" ht="18" customHeight="1" x14ac:dyDescent="0.3">
      <c r="A122" s="24" t="s">
        <v>200</v>
      </c>
      <c r="B122" s="10">
        <v>1202</v>
      </c>
      <c r="C122" s="25"/>
      <c r="D122" s="26">
        <f>((B122*C122)/14)*10</f>
        <v>0</v>
      </c>
    </row>
    <row r="123" spans="1:4" ht="18" customHeight="1" x14ac:dyDescent="0.3">
      <c r="A123" s="27" t="s">
        <v>201</v>
      </c>
      <c r="B123" s="14"/>
      <c r="C123" s="28"/>
      <c r="D123" s="26"/>
    </row>
    <row r="124" spans="1:4" ht="18" customHeight="1" x14ac:dyDescent="0.3">
      <c r="A124" s="22" t="s">
        <v>80</v>
      </c>
      <c r="B124" s="53">
        <f>SUM(D122:D122)</f>
        <v>0</v>
      </c>
      <c r="C124" s="53"/>
      <c r="D124" s="53"/>
    </row>
    <row r="125" spans="1:4" ht="18" customHeight="1" x14ac:dyDescent="0.3">
      <c r="A125" s="23"/>
      <c r="B125" s="12"/>
      <c r="C125" s="12"/>
      <c r="D125" s="12"/>
    </row>
    <row r="126" spans="1:4" ht="18" customHeight="1" x14ac:dyDescent="0.3">
      <c r="A126" s="22" t="s">
        <v>14</v>
      </c>
      <c r="B126" s="53">
        <f>B120+B124</f>
        <v>0</v>
      </c>
      <c r="C126" s="53"/>
      <c r="D126" s="53"/>
    </row>
    <row r="127" spans="1:4" ht="18" customHeight="1" x14ac:dyDescent="0.3">
      <c r="A127" s="23"/>
      <c r="B127" s="29"/>
      <c r="C127" s="12"/>
      <c r="D127" s="15"/>
    </row>
    <row r="128" spans="1:4" ht="18" customHeight="1" x14ac:dyDescent="0.3">
      <c r="A128" s="5" t="s">
        <v>35</v>
      </c>
      <c r="B128" s="6" t="s">
        <v>0</v>
      </c>
      <c r="C128" s="7" t="s">
        <v>1</v>
      </c>
      <c r="D128" s="8" t="s">
        <v>2</v>
      </c>
    </row>
    <row r="129" spans="1:4" ht="18" customHeight="1" x14ac:dyDescent="0.3">
      <c r="A129" s="9" t="s">
        <v>36</v>
      </c>
      <c r="B129" s="10" t="s">
        <v>4</v>
      </c>
      <c r="C129" s="11"/>
      <c r="D129" s="12"/>
    </row>
    <row r="130" spans="1:4" ht="38.25" customHeight="1" x14ac:dyDescent="0.3">
      <c r="A130" s="13" t="s">
        <v>37</v>
      </c>
      <c r="B130" s="14">
        <v>2924</v>
      </c>
      <c r="C130" s="11"/>
      <c r="D130" s="12"/>
    </row>
    <row r="131" spans="1:4" ht="18" customHeight="1" x14ac:dyDescent="0.3">
      <c r="A131" s="15"/>
      <c r="B131" s="14"/>
      <c r="C131" s="11"/>
      <c r="D131" s="12"/>
    </row>
    <row r="132" spans="1:4" ht="18" customHeight="1" x14ac:dyDescent="0.3">
      <c r="A132" s="16" t="s">
        <v>6</v>
      </c>
      <c r="B132" s="14">
        <v>1</v>
      </c>
      <c r="C132" s="17"/>
      <c r="D132" s="12">
        <f>B132*C132</f>
        <v>0</v>
      </c>
    </row>
    <row r="133" spans="1:4" ht="18" customHeight="1" x14ac:dyDescent="0.3">
      <c r="A133" s="18" t="s">
        <v>7</v>
      </c>
      <c r="B133" s="10">
        <v>2822</v>
      </c>
      <c r="C133" s="17"/>
      <c r="D133" s="12">
        <f>B133*C133</f>
        <v>0</v>
      </c>
    </row>
    <row r="134" spans="1:4" ht="18" customHeight="1" x14ac:dyDescent="0.3">
      <c r="A134" s="19" t="s">
        <v>38</v>
      </c>
      <c r="B134" s="14"/>
      <c r="C134" s="11"/>
      <c r="D134" s="12" t="s">
        <v>9</v>
      </c>
    </row>
    <row r="135" spans="1:4" ht="18" customHeight="1" x14ac:dyDescent="0.3">
      <c r="A135" s="18" t="s">
        <v>11</v>
      </c>
      <c r="B135" s="14">
        <v>24</v>
      </c>
      <c r="C135" s="21"/>
      <c r="D135" s="12">
        <f>B135*C135</f>
        <v>0</v>
      </c>
    </row>
    <row r="136" spans="1:4" ht="18" customHeight="1" x14ac:dyDescent="0.3">
      <c r="A136" s="18"/>
      <c r="B136" s="14"/>
      <c r="C136" s="11"/>
      <c r="D136" s="12"/>
    </row>
    <row r="137" spans="1:4" ht="18" customHeight="1" x14ac:dyDescent="0.3">
      <c r="A137" s="22" t="s">
        <v>13</v>
      </c>
      <c r="B137" s="53">
        <f>SUM(D132:D135)</f>
        <v>0</v>
      </c>
      <c r="C137" s="53"/>
      <c r="D137" s="53"/>
    </row>
    <row r="138" spans="1:4" ht="18" customHeight="1" x14ac:dyDescent="0.3">
      <c r="A138" s="23"/>
      <c r="B138" s="12"/>
      <c r="C138" s="12"/>
      <c r="D138" s="12"/>
    </row>
    <row r="139" spans="1:4" ht="18" customHeight="1" x14ac:dyDescent="0.3">
      <c r="A139" s="24" t="s">
        <v>200</v>
      </c>
      <c r="B139" s="10">
        <v>2822</v>
      </c>
      <c r="C139" s="25"/>
      <c r="D139" s="26">
        <f>((B139*C139)/14)*10</f>
        <v>0</v>
      </c>
    </row>
    <row r="140" spans="1:4" ht="18" customHeight="1" x14ac:dyDescent="0.3">
      <c r="A140" s="27" t="s">
        <v>201</v>
      </c>
      <c r="B140" s="14"/>
      <c r="C140" s="28"/>
      <c r="D140" s="26"/>
    </row>
    <row r="141" spans="1:4" ht="18" customHeight="1" x14ac:dyDescent="0.3">
      <c r="A141" s="22" t="s">
        <v>80</v>
      </c>
      <c r="B141" s="53">
        <f>SUM(D139:D139)</f>
        <v>0</v>
      </c>
      <c r="C141" s="53"/>
      <c r="D141" s="53"/>
    </row>
    <row r="142" spans="1:4" ht="18" customHeight="1" x14ac:dyDescent="0.3">
      <c r="A142" s="23"/>
      <c r="B142" s="12"/>
      <c r="C142" s="12"/>
      <c r="D142" s="12"/>
    </row>
    <row r="143" spans="1:4" ht="18" customHeight="1" x14ac:dyDescent="0.3">
      <c r="A143" s="22" t="s">
        <v>14</v>
      </c>
      <c r="B143" s="53">
        <f>B137+B141</f>
        <v>0</v>
      </c>
      <c r="C143" s="53"/>
      <c r="D143" s="53"/>
    </row>
    <row r="144" spans="1:4" ht="18" customHeight="1" x14ac:dyDescent="0.3">
      <c r="A144" s="23"/>
      <c r="B144" s="29"/>
      <c r="C144" s="12"/>
      <c r="D144" s="15"/>
    </row>
    <row r="145" spans="1:4" ht="18" customHeight="1" x14ac:dyDescent="0.3">
      <c r="A145" s="5" t="s">
        <v>35</v>
      </c>
      <c r="B145" s="6" t="s">
        <v>0</v>
      </c>
      <c r="C145" s="7" t="s">
        <v>1</v>
      </c>
      <c r="D145" s="8" t="s">
        <v>2</v>
      </c>
    </row>
    <row r="146" spans="1:4" ht="18" customHeight="1" x14ac:dyDescent="0.3">
      <c r="A146" s="9" t="s">
        <v>39</v>
      </c>
      <c r="B146" s="10" t="s">
        <v>4</v>
      </c>
      <c r="C146" s="11"/>
      <c r="D146" s="12"/>
    </row>
    <row r="147" spans="1:4" ht="37.5" customHeight="1" x14ac:dyDescent="0.3">
      <c r="A147" s="13" t="s">
        <v>40</v>
      </c>
      <c r="B147" s="14">
        <v>797</v>
      </c>
      <c r="C147" s="11"/>
      <c r="D147" s="12"/>
    </row>
    <row r="148" spans="1:4" ht="18" customHeight="1" x14ac:dyDescent="0.3">
      <c r="A148" s="15"/>
      <c r="B148" s="14"/>
      <c r="C148" s="11"/>
      <c r="D148" s="12"/>
    </row>
    <row r="149" spans="1:4" ht="18" customHeight="1" x14ac:dyDescent="0.3">
      <c r="A149" s="16" t="s">
        <v>6</v>
      </c>
      <c r="B149" s="14">
        <v>1</v>
      </c>
      <c r="C149" s="17"/>
      <c r="D149" s="12">
        <f>B149*C149</f>
        <v>0</v>
      </c>
    </row>
    <row r="150" spans="1:4" ht="18" customHeight="1" x14ac:dyDescent="0.3">
      <c r="A150" s="18" t="s">
        <v>7</v>
      </c>
      <c r="B150" s="10">
        <v>0</v>
      </c>
      <c r="C150" s="17"/>
      <c r="D150" s="12">
        <f>B150*C150</f>
        <v>0</v>
      </c>
    </row>
    <row r="151" spans="1:4" ht="18" customHeight="1" x14ac:dyDescent="0.3">
      <c r="A151" s="19" t="s">
        <v>41</v>
      </c>
      <c r="B151" s="14"/>
      <c r="C151" s="11"/>
      <c r="D151" s="12" t="s">
        <v>9</v>
      </c>
    </row>
    <row r="152" spans="1:4" ht="18" customHeight="1" x14ac:dyDescent="0.3">
      <c r="A152" s="18"/>
      <c r="B152" s="14"/>
      <c r="C152" s="11"/>
      <c r="D152" s="12"/>
    </row>
    <row r="153" spans="1:4" ht="18" customHeight="1" x14ac:dyDescent="0.3">
      <c r="A153" s="22" t="s">
        <v>13</v>
      </c>
      <c r="B153" s="53">
        <f>SUM(D149:D151)</f>
        <v>0</v>
      </c>
      <c r="C153" s="53"/>
      <c r="D153" s="53"/>
    </row>
    <row r="154" spans="1:4" ht="18" customHeight="1" x14ac:dyDescent="0.3">
      <c r="A154" s="23"/>
      <c r="B154" s="12"/>
      <c r="C154" s="12"/>
      <c r="D154" s="12"/>
    </row>
    <row r="155" spans="1:4" ht="18" customHeight="1" x14ac:dyDescent="0.3">
      <c r="A155" s="24" t="s">
        <v>200</v>
      </c>
      <c r="B155" s="14">
        <v>797</v>
      </c>
      <c r="C155" s="25"/>
      <c r="D155" s="26">
        <f>((B155*C155)/14)*10</f>
        <v>0</v>
      </c>
    </row>
    <row r="156" spans="1:4" ht="18" customHeight="1" x14ac:dyDescent="0.3">
      <c r="A156" s="27" t="s">
        <v>201</v>
      </c>
      <c r="B156" s="14"/>
      <c r="C156" s="28"/>
      <c r="D156" s="26"/>
    </row>
    <row r="157" spans="1:4" ht="18" customHeight="1" x14ac:dyDescent="0.3">
      <c r="A157" s="22" t="s">
        <v>80</v>
      </c>
      <c r="B157" s="53">
        <f>SUM(D155:D155)</f>
        <v>0</v>
      </c>
      <c r="C157" s="53"/>
      <c r="D157" s="53"/>
    </row>
    <row r="158" spans="1:4" ht="18" customHeight="1" x14ac:dyDescent="0.3">
      <c r="A158" s="23"/>
      <c r="B158" s="12"/>
      <c r="C158" s="12"/>
      <c r="D158" s="12"/>
    </row>
    <row r="159" spans="1:4" ht="18" customHeight="1" x14ac:dyDescent="0.3">
      <c r="A159" s="22" t="s">
        <v>14</v>
      </c>
      <c r="B159" s="53">
        <f>B153+B157</f>
        <v>0</v>
      </c>
      <c r="C159" s="53"/>
      <c r="D159" s="53"/>
    </row>
    <row r="160" spans="1:4" ht="18" customHeight="1" x14ac:dyDescent="0.3">
      <c r="A160" s="23"/>
      <c r="B160" s="29"/>
      <c r="C160" s="12"/>
      <c r="D160" s="15"/>
    </row>
    <row r="161" spans="1:4" ht="18" customHeight="1" x14ac:dyDescent="0.3">
      <c r="A161" s="5" t="s">
        <v>35</v>
      </c>
      <c r="B161" s="6" t="s">
        <v>0</v>
      </c>
      <c r="C161" s="7" t="s">
        <v>1</v>
      </c>
      <c r="D161" s="8" t="s">
        <v>2</v>
      </c>
    </row>
    <row r="162" spans="1:4" ht="18" customHeight="1" x14ac:dyDescent="0.3">
      <c r="A162" s="9" t="s">
        <v>42</v>
      </c>
      <c r="B162" s="10" t="s">
        <v>4</v>
      </c>
      <c r="C162" s="11"/>
      <c r="D162" s="12"/>
    </row>
    <row r="163" spans="1:4" ht="38.25" customHeight="1" x14ac:dyDescent="0.3">
      <c r="A163" s="13" t="s">
        <v>43</v>
      </c>
      <c r="B163" s="14">
        <v>1767</v>
      </c>
      <c r="C163" s="11"/>
      <c r="D163" s="12"/>
    </row>
    <row r="164" spans="1:4" ht="18" customHeight="1" x14ac:dyDescent="0.3">
      <c r="A164" s="15"/>
      <c r="B164" s="14"/>
      <c r="C164" s="11"/>
      <c r="D164" s="12"/>
    </row>
    <row r="165" spans="1:4" ht="18" customHeight="1" x14ac:dyDescent="0.3">
      <c r="A165" s="16" t="s">
        <v>6</v>
      </c>
      <c r="B165" s="14">
        <v>1</v>
      </c>
      <c r="C165" s="17"/>
      <c r="D165" s="12">
        <f>B165*C165</f>
        <v>0</v>
      </c>
    </row>
    <row r="166" spans="1:4" ht="18" customHeight="1" x14ac:dyDescent="0.3">
      <c r="A166" s="18" t="s">
        <v>7</v>
      </c>
      <c r="B166" s="10">
        <v>1671</v>
      </c>
      <c r="C166" s="17"/>
      <c r="D166" s="12">
        <f>B166*C166</f>
        <v>0</v>
      </c>
    </row>
    <row r="167" spans="1:4" ht="18" customHeight="1" x14ac:dyDescent="0.3">
      <c r="A167" s="19" t="s">
        <v>8</v>
      </c>
      <c r="B167" s="14"/>
      <c r="C167" s="11"/>
      <c r="D167" s="12" t="s">
        <v>9</v>
      </c>
    </row>
    <row r="168" spans="1:4" ht="18" customHeight="1" x14ac:dyDescent="0.3">
      <c r="A168" s="18" t="s">
        <v>11</v>
      </c>
      <c r="B168" s="14">
        <v>24</v>
      </c>
      <c r="C168" s="21"/>
      <c r="D168" s="12">
        <f>B168*C168</f>
        <v>0</v>
      </c>
    </row>
    <row r="169" spans="1:4" ht="18" customHeight="1" x14ac:dyDescent="0.3">
      <c r="A169" s="18"/>
      <c r="B169" s="14"/>
      <c r="C169" s="11"/>
      <c r="D169" s="12"/>
    </row>
    <row r="170" spans="1:4" ht="18" customHeight="1" x14ac:dyDescent="0.3">
      <c r="A170" s="22" t="s">
        <v>13</v>
      </c>
      <c r="B170" s="53">
        <f>SUM(D165:D168)</f>
        <v>0</v>
      </c>
      <c r="C170" s="53"/>
      <c r="D170" s="53"/>
    </row>
    <row r="171" spans="1:4" ht="18" customHeight="1" x14ac:dyDescent="0.3">
      <c r="A171" s="23"/>
      <c r="B171" s="12"/>
      <c r="C171" s="12"/>
      <c r="D171" s="12"/>
    </row>
    <row r="172" spans="1:4" ht="18" customHeight="1" x14ac:dyDescent="0.3">
      <c r="A172" s="24" t="s">
        <v>200</v>
      </c>
      <c r="B172" s="10">
        <v>1671</v>
      </c>
      <c r="C172" s="25"/>
      <c r="D172" s="26">
        <f>((B172*C172)/14)*10</f>
        <v>0</v>
      </c>
    </row>
    <row r="173" spans="1:4" ht="18" customHeight="1" x14ac:dyDescent="0.3">
      <c r="A173" s="27" t="s">
        <v>201</v>
      </c>
      <c r="B173" s="14"/>
      <c r="C173" s="28"/>
      <c r="D173" s="26"/>
    </row>
    <row r="174" spans="1:4" ht="18" customHeight="1" x14ac:dyDescent="0.3">
      <c r="A174" s="22" t="s">
        <v>80</v>
      </c>
      <c r="B174" s="53">
        <f>SUM(D172:D172)</f>
        <v>0</v>
      </c>
      <c r="C174" s="53"/>
      <c r="D174" s="53"/>
    </row>
    <row r="175" spans="1:4" ht="18" customHeight="1" x14ac:dyDescent="0.3">
      <c r="A175" s="23"/>
      <c r="B175" s="12"/>
      <c r="C175" s="12"/>
      <c r="D175" s="12"/>
    </row>
    <row r="176" spans="1:4" ht="18" customHeight="1" x14ac:dyDescent="0.3">
      <c r="A176" s="22" t="s">
        <v>14</v>
      </c>
      <c r="B176" s="53">
        <f>B170+B174</f>
        <v>0</v>
      </c>
      <c r="C176" s="53"/>
      <c r="D176" s="53"/>
    </row>
    <row r="177" spans="1:4" ht="18" customHeight="1" x14ac:dyDescent="0.3">
      <c r="A177" s="23"/>
      <c r="B177" s="29"/>
      <c r="C177" s="12"/>
      <c r="D177" s="15"/>
    </row>
    <row r="178" spans="1:4" ht="18" customHeight="1" x14ac:dyDescent="0.3">
      <c r="A178" s="5" t="s">
        <v>35</v>
      </c>
      <c r="B178" s="6" t="s">
        <v>0</v>
      </c>
      <c r="C178" s="7" t="s">
        <v>1</v>
      </c>
      <c r="D178" s="8" t="s">
        <v>2</v>
      </c>
    </row>
    <row r="179" spans="1:4" ht="18" customHeight="1" x14ac:dyDescent="0.3">
      <c r="A179" s="30" t="s">
        <v>44</v>
      </c>
      <c r="B179" s="10" t="s">
        <v>4</v>
      </c>
      <c r="C179" s="11"/>
      <c r="D179" s="12"/>
    </row>
    <row r="180" spans="1:4" ht="38.25" customHeight="1" x14ac:dyDescent="0.3">
      <c r="A180" s="31" t="s">
        <v>45</v>
      </c>
      <c r="B180" s="14">
        <v>1539</v>
      </c>
      <c r="C180" s="11"/>
      <c r="D180" s="12"/>
    </row>
    <row r="181" spans="1:4" ht="18" customHeight="1" x14ac:dyDescent="0.3">
      <c r="A181" s="15"/>
      <c r="B181" s="14"/>
      <c r="C181" s="11"/>
      <c r="D181" s="12"/>
    </row>
    <row r="182" spans="1:4" ht="18" customHeight="1" x14ac:dyDescent="0.3">
      <c r="A182" s="16" t="s">
        <v>6</v>
      </c>
      <c r="B182" s="14">
        <v>1</v>
      </c>
      <c r="C182" s="17"/>
      <c r="D182" s="12">
        <f>B182*C182</f>
        <v>0</v>
      </c>
    </row>
    <row r="183" spans="1:4" ht="18" customHeight="1" x14ac:dyDescent="0.3">
      <c r="A183" s="18" t="s">
        <v>7</v>
      </c>
      <c r="B183" s="10">
        <v>1539</v>
      </c>
      <c r="C183" s="17"/>
      <c r="D183" s="12">
        <f>B183*C183</f>
        <v>0</v>
      </c>
    </row>
    <row r="184" spans="1:4" ht="18" customHeight="1" x14ac:dyDescent="0.3">
      <c r="A184" s="19" t="s">
        <v>17</v>
      </c>
      <c r="B184" s="14"/>
      <c r="C184" s="11"/>
      <c r="D184" s="12" t="s">
        <v>9</v>
      </c>
    </row>
    <row r="185" spans="1:4" ht="18" customHeight="1" x14ac:dyDescent="0.3">
      <c r="A185" s="18" t="s">
        <v>10</v>
      </c>
      <c r="B185" s="14">
        <v>27</v>
      </c>
      <c r="C185" s="20"/>
      <c r="D185" s="12">
        <f>B185*C185</f>
        <v>0</v>
      </c>
    </row>
    <row r="186" spans="1:4" ht="18" customHeight="1" x14ac:dyDescent="0.3">
      <c r="A186" s="18" t="s">
        <v>11</v>
      </c>
      <c r="B186" s="14">
        <v>16</v>
      </c>
      <c r="C186" s="21"/>
      <c r="D186" s="12">
        <f>B186*C186</f>
        <v>0</v>
      </c>
    </row>
    <row r="187" spans="1:4" ht="18" customHeight="1" x14ac:dyDescent="0.3">
      <c r="A187" s="18"/>
      <c r="B187" s="14"/>
      <c r="C187" s="11"/>
      <c r="D187" s="12"/>
    </row>
    <row r="188" spans="1:4" ht="18" customHeight="1" x14ac:dyDescent="0.3">
      <c r="A188" s="22" t="s">
        <v>13</v>
      </c>
      <c r="B188" s="53">
        <f>SUM(D182:D186)</f>
        <v>0</v>
      </c>
      <c r="C188" s="53"/>
      <c r="D188" s="53"/>
    </row>
    <row r="189" spans="1:4" ht="18" customHeight="1" x14ac:dyDescent="0.3">
      <c r="A189" s="23"/>
      <c r="B189" s="12"/>
      <c r="C189" s="12"/>
      <c r="D189" s="12"/>
    </row>
    <row r="190" spans="1:4" ht="18" customHeight="1" x14ac:dyDescent="0.3">
      <c r="A190" s="24" t="s">
        <v>200</v>
      </c>
      <c r="B190" s="10">
        <v>1539</v>
      </c>
      <c r="C190" s="25"/>
      <c r="D190" s="26">
        <f>((B190*C190)/14)*10</f>
        <v>0</v>
      </c>
    </row>
    <row r="191" spans="1:4" ht="18" customHeight="1" x14ac:dyDescent="0.3">
      <c r="A191" s="27" t="s">
        <v>201</v>
      </c>
      <c r="B191" s="14"/>
      <c r="C191" s="28"/>
      <c r="D191" s="26"/>
    </row>
    <row r="192" spans="1:4" ht="18" customHeight="1" x14ac:dyDescent="0.3">
      <c r="A192" s="22" t="s">
        <v>80</v>
      </c>
      <c r="B192" s="53">
        <f>SUM(D190:D190)</f>
        <v>0</v>
      </c>
      <c r="C192" s="53"/>
      <c r="D192" s="53"/>
    </row>
    <row r="193" spans="1:4" ht="18" customHeight="1" x14ac:dyDescent="0.3">
      <c r="A193" s="23"/>
      <c r="B193" s="12"/>
      <c r="C193" s="12"/>
      <c r="D193" s="12"/>
    </row>
    <row r="194" spans="1:4" ht="18" customHeight="1" x14ac:dyDescent="0.3">
      <c r="A194" s="22" t="s">
        <v>14</v>
      </c>
      <c r="B194" s="53">
        <f>B188+B192</f>
        <v>0</v>
      </c>
      <c r="C194" s="53"/>
      <c r="D194" s="53"/>
    </row>
    <row r="195" spans="1:4" ht="18" customHeight="1" x14ac:dyDescent="0.3">
      <c r="A195" s="23"/>
      <c r="B195" s="12"/>
      <c r="C195" s="12"/>
      <c r="D195" s="12"/>
    </row>
    <row r="196" spans="1:4" ht="18" customHeight="1" x14ac:dyDescent="0.3">
      <c r="A196" s="5" t="s">
        <v>35</v>
      </c>
      <c r="B196" s="6" t="s">
        <v>0</v>
      </c>
      <c r="C196" s="7" t="s">
        <v>1</v>
      </c>
      <c r="D196" s="8" t="s">
        <v>2</v>
      </c>
    </row>
    <row r="197" spans="1:4" ht="18" customHeight="1" x14ac:dyDescent="0.3">
      <c r="A197" s="9" t="s">
        <v>46</v>
      </c>
      <c r="B197" s="10" t="s">
        <v>4</v>
      </c>
      <c r="C197" s="11"/>
      <c r="D197" s="12"/>
    </row>
    <row r="198" spans="1:4" ht="38.25" customHeight="1" x14ac:dyDescent="0.3">
      <c r="A198" s="13" t="s">
        <v>47</v>
      </c>
      <c r="B198" s="14">
        <v>2460</v>
      </c>
      <c r="C198" s="11"/>
      <c r="D198" s="12"/>
    </row>
    <row r="199" spans="1:4" ht="18" customHeight="1" x14ac:dyDescent="0.3">
      <c r="A199" s="15"/>
      <c r="B199" s="14"/>
      <c r="C199" s="11"/>
      <c r="D199" s="12"/>
    </row>
    <row r="200" spans="1:4" ht="18" customHeight="1" x14ac:dyDescent="0.3">
      <c r="A200" s="16" t="s">
        <v>6</v>
      </c>
      <c r="B200" s="14">
        <v>1</v>
      </c>
      <c r="C200" s="17"/>
      <c r="D200" s="12">
        <f>B200*C200</f>
        <v>0</v>
      </c>
    </row>
    <row r="201" spans="1:4" ht="18" customHeight="1" x14ac:dyDescent="0.3">
      <c r="A201" s="18" t="s">
        <v>7</v>
      </c>
      <c r="B201" s="10">
        <v>2460</v>
      </c>
      <c r="C201" s="17"/>
      <c r="D201" s="12">
        <f>B201*C201</f>
        <v>0</v>
      </c>
    </row>
    <row r="202" spans="1:4" ht="18" customHeight="1" x14ac:dyDescent="0.3">
      <c r="A202" s="19" t="s">
        <v>48</v>
      </c>
      <c r="B202" s="14"/>
      <c r="C202" s="11"/>
      <c r="D202" s="12" t="s">
        <v>9</v>
      </c>
    </row>
    <row r="203" spans="1:4" ht="18" customHeight="1" x14ac:dyDescent="0.3">
      <c r="A203" s="18" t="s">
        <v>11</v>
      </c>
      <c r="B203" s="14">
        <v>32</v>
      </c>
      <c r="C203" s="21"/>
      <c r="D203" s="12">
        <f>B203*C203</f>
        <v>0</v>
      </c>
    </row>
    <row r="204" spans="1:4" ht="18" customHeight="1" x14ac:dyDescent="0.3">
      <c r="A204" s="18"/>
      <c r="B204" s="14"/>
      <c r="C204" s="11"/>
      <c r="D204" s="12"/>
    </row>
    <row r="205" spans="1:4" ht="18" customHeight="1" x14ac:dyDescent="0.3">
      <c r="A205" s="22" t="s">
        <v>13</v>
      </c>
      <c r="B205" s="53">
        <f>SUM(D200:D203)</f>
        <v>0</v>
      </c>
      <c r="C205" s="53"/>
      <c r="D205" s="53"/>
    </row>
    <row r="206" spans="1:4" ht="18" customHeight="1" x14ac:dyDescent="0.3">
      <c r="A206" s="23"/>
      <c r="B206" s="12"/>
      <c r="C206" s="12"/>
      <c r="D206" s="12"/>
    </row>
    <row r="207" spans="1:4" ht="18" customHeight="1" x14ac:dyDescent="0.3">
      <c r="A207" s="24" t="s">
        <v>200</v>
      </c>
      <c r="B207" s="10">
        <v>2460</v>
      </c>
      <c r="C207" s="25"/>
      <c r="D207" s="26">
        <f>((B207*C207)/14)*10</f>
        <v>0</v>
      </c>
    </row>
    <row r="208" spans="1:4" ht="18" customHeight="1" x14ac:dyDescent="0.3">
      <c r="A208" s="27" t="s">
        <v>201</v>
      </c>
      <c r="B208" s="14"/>
      <c r="C208" s="28"/>
      <c r="D208" s="26"/>
    </row>
    <row r="209" spans="1:4" ht="18" customHeight="1" x14ac:dyDescent="0.3">
      <c r="A209" s="22" t="s">
        <v>80</v>
      </c>
      <c r="B209" s="53">
        <f>SUM(D207:D207)</f>
        <v>0</v>
      </c>
      <c r="C209" s="53"/>
      <c r="D209" s="53"/>
    </row>
    <row r="210" spans="1:4" ht="18" customHeight="1" x14ac:dyDescent="0.3">
      <c r="A210" s="23"/>
      <c r="B210" s="12"/>
      <c r="C210" s="12"/>
      <c r="D210" s="12"/>
    </row>
    <row r="211" spans="1:4" ht="18" customHeight="1" x14ac:dyDescent="0.3">
      <c r="A211" s="22" t="s">
        <v>14</v>
      </c>
      <c r="B211" s="53">
        <f>B205+B209</f>
        <v>0</v>
      </c>
      <c r="C211" s="53"/>
      <c r="D211" s="53"/>
    </row>
    <row r="212" spans="1:4" ht="18" customHeight="1" x14ac:dyDescent="0.3">
      <c r="A212" s="23"/>
      <c r="B212" s="29"/>
      <c r="C212" s="12"/>
      <c r="D212" s="15"/>
    </row>
    <row r="213" spans="1:4" ht="18" customHeight="1" x14ac:dyDescent="0.3">
      <c r="A213" s="5" t="s">
        <v>35</v>
      </c>
      <c r="B213" s="6" t="s">
        <v>0</v>
      </c>
      <c r="C213" s="7" t="s">
        <v>1</v>
      </c>
      <c r="D213" s="8" t="s">
        <v>2</v>
      </c>
    </row>
    <row r="214" spans="1:4" ht="18" customHeight="1" x14ac:dyDescent="0.3">
      <c r="A214" s="9" t="s">
        <v>49</v>
      </c>
      <c r="B214" s="10" t="s">
        <v>4</v>
      </c>
      <c r="C214" s="11"/>
      <c r="D214" s="12"/>
    </row>
    <row r="215" spans="1:4" ht="39" customHeight="1" x14ac:dyDescent="0.3">
      <c r="A215" s="13" t="s">
        <v>50</v>
      </c>
      <c r="B215" s="14">
        <v>826</v>
      </c>
      <c r="C215" s="11"/>
      <c r="D215" s="12"/>
    </row>
    <row r="216" spans="1:4" ht="18" customHeight="1" x14ac:dyDescent="0.3">
      <c r="A216" s="15"/>
      <c r="B216" s="14"/>
      <c r="C216" s="11"/>
      <c r="D216" s="12"/>
    </row>
    <row r="217" spans="1:4" ht="18" customHeight="1" x14ac:dyDescent="0.3">
      <c r="A217" s="16" t="s">
        <v>6</v>
      </c>
      <c r="B217" s="14">
        <v>1</v>
      </c>
      <c r="C217" s="17"/>
      <c r="D217" s="12">
        <f>B217*C217</f>
        <v>0</v>
      </c>
    </row>
    <row r="218" spans="1:4" ht="18" customHeight="1" x14ac:dyDescent="0.3">
      <c r="A218" s="18" t="s">
        <v>7</v>
      </c>
      <c r="B218" s="10">
        <v>0</v>
      </c>
      <c r="C218" s="17"/>
      <c r="D218" s="12">
        <f>B218*C218</f>
        <v>0</v>
      </c>
    </row>
    <row r="219" spans="1:4" ht="18" customHeight="1" x14ac:dyDescent="0.3">
      <c r="A219" s="19" t="s">
        <v>51</v>
      </c>
      <c r="B219" s="14"/>
      <c r="C219" s="11"/>
      <c r="D219" s="12" t="s">
        <v>9</v>
      </c>
    </row>
    <row r="220" spans="1:4" ht="18" customHeight="1" x14ac:dyDescent="0.3">
      <c r="A220" s="18" t="s">
        <v>11</v>
      </c>
      <c r="B220" s="14">
        <v>8</v>
      </c>
      <c r="C220" s="21"/>
      <c r="D220" s="12">
        <f>B220*C220</f>
        <v>0</v>
      </c>
    </row>
    <row r="221" spans="1:4" ht="18" customHeight="1" x14ac:dyDescent="0.3">
      <c r="A221" s="18"/>
      <c r="B221" s="14"/>
      <c r="C221" s="11"/>
      <c r="D221" s="12"/>
    </row>
    <row r="222" spans="1:4" ht="18" customHeight="1" x14ac:dyDescent="0.3">
      <c r="A222" s="22" t="s">
        <v>13</v>
      </c>
      <c r="B222" s="53">
        <f>SUM(D217:D220)</f>
        <v>0</v>
      </c>
      <c r="C222" s="53"/>
      <c r="D222" s="53"/>
    </row>
    <row r="223" spans="1:4" ht="18" customHeight="1" x14ac:dyDescent="0.3">
      <c r="A223" s="23"/>
      <c r="B223" s="12"/>
      <c r="C223" s="12"/>
      <c r="D223" s="12"/>
    </row>
    <row r="224" spans="1:4" ht="18" customHeight="1" x14ac:dyDescent="0.3">
      <c r="A224" s="24" t="s">
        <v>200</v>
      </c>
      <c r="B224" s="14">
        <v>826</v>
      </c>
      <c r="C224" s="25"/>
      <c r="D224" s="26">
        <f>((B224*C224)/14)*10</f>
        <v>0</v>
      </c>
    </row>
    <row r="225" spans="1:4" ht="18" customHeight="1" x14ac:dyDescent="0.3">
      <c r="A225" s="27" t="s">
        <v>201</v>
      </c>
      <c r="B225" s="14"/>
      <c r="C225" s="28"/>
      <c r="D225" s="26"/>
    </row>
    <row r="226" spans="1:4" ht="18" customHeight="1" x14ac:dyDescent="0.3">
      <c r="A226" s="22" t="s">
        <v>80</v>
      </c>
      <c r="B226" s="53">
        <f>SUM(D224:D224)</f>
        <v>0</v>
      </c>
      <c r="C226" s="53"/>
      <c r="D226" s="53"/>
    </row>
    <row r="227" spans="1:4" ht="18" customHeight="1" x14ac:dyDescent="0.3">
      <c r="A227" s="23"/>
      <c r="B227" s="12"/>
      <c r="C227" s="12"/>
      <c r="D227" s="12"/>
    </row>
    <row r="228" spans="1:4" ht="18" customHeight="1" x14ac:dyDescent="0.3">
      <c r="A228" s="22" t="s">
        <v>14</v>
      </c>
      <c r="B228" s="53">
        <f>B222+B226</f>
        <v>0</v>
      </c>
      <c r="C228" s="53"/>
      <c r="D228" s="53"/>
    </row>
    <row r="229" spans="1:4" ht="18" customHeight="1" x14ac:dyDescent="0.3">
      <c r="A229" s="23"/>
      <c r="B229" s="29"/>
      <c r="C229" s="12"/>
      <c r="D229" s="15"/>
    </row>
    <row r="230" spans="1:4" ht="18" customHeight="1" x14ac:dyDescent="0.3">
      <c r="A230" s="5" t="s">
        <v>35</v>
      </c>
      <c r="B230" s="6" t="s">
        <v>0</v>
      </c>
      <c r="C230" s="7" t="s">
        <v>1</v>
      </c>
      <c r="D230" s="8" t="s">
        <v>2</v>
      </c>
    </row>
    <row r="231" spans="1:4" ht="18" customHeight="1" x14ac:dyDescent="0.3">
      <c r="A231" s="9" t="s">
        <v>52</v>
      </c>
      <c r="B231" s="10" t="s">
        <v>4</v>
      </c>
      <c r="C231" s="11"/>
      <c r="D231" s="12"/>
    </row>
    <row r="232" spans="1:4" ht="38.25" customHeight="1" x14ac:dyDescent="0.3">
      <c r="A232" s="13" t="s">
        <v>53</v>
      </c>
      <c r="B232" s="14">
        <v>1872</v>
      </c>
      <c r="C232" s="11"/>
      <c r="D232" s="12"/>
    </row>
    <row r="233" spans="1:4" ht="18" customHeight="1" x14ac:dyDescent="0.3">
      <c r="A233" s="15"/>
      <c r="B233" s="14"/>
      <c r="C233" s="11"/>
      <c r="D233" s="12"/>
    </row>
    <row r="234" spans="1:4" ht="18" customHeight="1" x14ac:dyDescent="0.3">
      <c r="A234" s="16" t="s">
        <v>6</v>
      </c>
      <c r="B234" s="14">
        <v>1</v>
      </c>
      <c r="C234" s="17"/>
      <c r="D234" s="12">
        <f>B234*C234</f>
        <v>0</v>
      </c>
    </row>
    <row r="235" spans="1:4" ht="18" customHeight="1" x14ac:dyDescent="0.3">
      <c r="A235" s="18" t="s">
        <v>7</v>
      </c>
      <c r="B235" s="10">
        <v>1872</v>
      </c>
      <c r="C235" s="17"/>
      <c r="D235" s="12">
        <f>B235*C235</f>
        <v>0</v>
      </c>
    </row>
    <row r="236" spans="1:4" ht="18" customHeight="1" x14ac:dyDescent="0.3">
      <c r="A236" s="19" t="s">
        <v>54</v>
      </c>
      <c r="B236" s="14"/>
      <c r="C236" s="11"/>
      <c r="D236" s="12" t="s">
        <v>9</v>
      </c>
    </row>
    <row r="237" spans="1:4" ht="18" customHeight="1" x14ac:dyDescent="0.3">
      <c r="A237" s="18" t="s">
        <v>11</v>
      </c>
      <c r="B237" s="14">
        <v>8</v>
      </c>
      <c r="C237" s="21"/>
      <c r="D237" s="12">
        <f>B237*C237</f>
        <v>0</v>
      </c>
    </row>
    <row r="238" spans="1:4" ht="18" customHeight="1" x14ac:dyDescent="0.3">
      <c r="A238" s="18" t="s">
        <v>55</v>
      </c>
      <c r="B238" s="14">
        <v>2</v>
      </c>
      <c r="C238" s="20"/>
      <c r="D238" s="12">
        <f t="shared" ref="D238" si="1">B238*C238</f>
        <v>0</v>
      </c>
    </row>
    <row r="239" spans="1:4" ht="18" customHeight="1" x14ac:dyDescent="0.3">
      <c r="A239" s="18"/>
      <c r="B239" s="14"/>
      <c r="C239" s="11"/>
      <c r="D239" s="12"/>
    </row>
    <row r="240" spans="1:4" ht="18" customHeight="1" x14ac:dyDescent="0.3">
      <c r="A240" s="18"/>
      <c r="B240" s="14"/>
      <c r="C240" s="11"/>
      <c r="D240" s="12"/>
    </row>
    <row r="241" spans="1:4" ht="18" customHeight="1" x14ac:dyDescent="0.3">
      <c r="A241" s="22" t="s">
        <v>13</v>
      </c>
      <c r="B241" s="53">
        <f>SUM(D234:D238)</f>
        <v>0</v>
      </c>
      <c r="C241" s="53"/>
      <c r="D241" s="53"/>
    </row>
    <row r="242" spans="1:4" ht="18" customHeight="1" x14ac:dyDescent="0.3">
      <c r="A242" s="23"/>
      <c r="B242" s="12"/>
      <c r="C242" s="12"/>
      <c r="D242" s="12"/>
    </row>
    <row r="243" spans="1:4" ht="18" customHeight="1" x14ac:dyDescent="0.3">
      <c r="A243" s="24" t="s">
        <v>200</v>
      </c>
      <c r="B243" s="10">
        <v>1872</v>
      </c>
      <c r="C243" s="25"/>
      <c r="D243" s="26">
        <f>((B243*C243)/14)*10</f>
        <v>0</v>
      </c>
    </row>
    <row r="244" spans="1:4" ht="18" customHeight="1" x14ac:dyDescent="0.3">
      <c r="A244" s="27" t="s">
        <v>201</v>
      </c>
      <c r="B244" s="14"/>
      <c r="C244" s="28"/>
      <c r="D244" s="26"/>
    </row>
    <row r="245" spans="1:4" ht="18" customHeight="1" x14ac:dyDescent="0.3">
      <c r="A245" s="22" t="s">
        <v>80</v>
      </c>
      <c r="B245" s="53">
        <f>SUM(D243:D243)</f>
        <v>0</v>
      </c>
      <c r="C245" s="53"/>
      <c r="D245" s="53"/>
    </row>
    <row r="246" spans="1:4" ht="18" customHeight="1" x14ac:dyDescent="0.3">
      <c r="A246" s="23"/>
      <c r="B246" s="12"/>
      <c r="C246" s="12"/>
      <c r="D246" s="12"/>
    </row>
    <row r="247" spans="1:4" ht="18" customHeight="1" x14ac:dyDescent="0.3">
      <c r="A247" s="22" t="s">
        <v>14</v>
      </c>
      <c r="B247" s="53">
        <f>B241+B245</f>
        <v>0</v>
      </c>
      <c r="C247" s="53"/>
      <c r="D247" s="53"/>
    </row>
    <row r="248" spans="1:4" ht="18" customHeight="1" x14ac:dyDescent="0.3">
      <c r="A248" s="23"/>
      <c r="B248" s="29"/>
      <c r="C248" s="12"/>
      <c r="D248" s="15"/>
    </row>
    <row r="249" spans="1:4" ht="18" customHeight="1" x14ac:dyDescent="0.3">
      <c r="A249" s="5" t="s">
        <v>35</v>
      </c>
      <c r="B249" s="6" t="s">
        <v>0</v>
      </c>
      <c r="C249" s="7" t="s">
        <v>1</v>
      </c>
      <c r="D249" s="8" t="s">
        <v>2</v>
      </c>
    </row>
    <row r="250" spans="1:4" ht="18" customHeight="1" x14ac:dyDescent="0.3">
      <c r="A250" s="9" t="s">
        <v>56</v>
      </c>
      <c r="B250" s="10" t="s">
        <v>4</v>
      </c>
      <c r="C250" s="11"/>
      <c r="D250" s="12"/>
    </row>
    <row r="251" spans="1:4" ht="38.25" customHeight="1" x14ac:dyDescent="0.3">
      <c r="A251" s="13" t="s">
        <v>57</v>
      </c>
      <c r="B251" s="14">
        <v>1904</v>
      </c>
      <c r="C251" s="11"/>
      <c r="D251" s="12"/>
    </row>
    <row r="252" spans="1:4" ht="18" customHeight="1" x14ac:dyDescent="0.3">
      <c r="A252" s="15"/>
      <c r="B252" s="14"/>
      <c r="C252" s="11"/>
      <c r="D252" s="12"/>
    </row>
    <row r="253" spans="1:4" ht="18" customHeight="1" x14ac:dyDescent="0.3">
      <c r="A253" s="16" t="s">
        <v>6</v>
      </c>
      <c r="B253" s="14">
        <v>1</v>
      </c>
      <c r="C253" s="17"/>
      <c r="D253" s="12">
        <f>B253*C253</f>
        <v>0</v>
      </c>
    </row>
    <row r="254" spans="1:4" ht="18" customHeight="1" x14ac:dyDescent="0.3">
      <c r="A254" s="18" t="s">
        <v>7</v>
      </c>
      <c r="B254" s="10">
        <v>1596</v>
      </c>
      <c r="C254" s="17"/>
      <c r="D254" s="12">
        <f>B254*C254</f>
        <v>0</v>
      </c>
    </row>
    <row r="255" spans="1:4" ht="18" customHeight="1" x14ac:dyDescent="0.3">
      <c r="A255" s="19" t="s">
        <v>17</v>
      </c>
      <c r="B255" s="14"/>
      <c r="C255" s="11"/>
      <c r="D255" s="12" t="s">
        <v>9</v>
      </c>
    </row>
    <row r="256" spans="1:4" ht="18" customHeight="1" x14ac:dyDescent="0.3">
      <c r="A256" s="18" t="s">
        <v>11</v>
      </c>
      <c r="B256" s="14">
        <v>16</v>
      </c>
      <c r="C256" s="21"/>
      <c r="D256" s="12">
        <f>B256*C256</f>
        <v>0</v>
      </c>
    </row>
    <row r="257" spans="1:4" ht="18" customHeight="1" x14ac:dyDescent="0.3">
      <c r="A257" s="18"/>
      <c r="B257" s="14"/>
      <c r="C257" s="11"/>
      <c r="D257" s="12"/>
    </row>
    <row r="258" spans="1:4" ht="18" customHeight="1" x14ac:dyDescent="0.3">
      <c r="A258" s="22" t="s">
        <v>13</v>
      </c>
      <c r="B258" s="53">
        <f>SUM(D253:D256)</f>
        <v>0</v>
      </c>
      <c r="C258" s="53"/>
      <c r="D258" s="53"/>
    </row>
    <row r="259" spans="1:4" ht="18" customHeight="1" x14ac:dyDescent="0.3">
      <c r="A259" s="23"/>
      <c r="B259" s="12"/>
      <c r="C259" s="12"/>
      <c r="D259" s="12"/>
    </row>
    <row r="260" spans="1:4" ht="18" customHeight="1" x14ac:dyDescent="0.3">
      <c r="A260" s="24" t="s">
        <v>200</v>
      </c>
      <c r="B260" s="10">
        <v>1596</v>
      </c>
      <c r="C260" s="25"/>
      <c r="D260" s="26">
        <f>((B260*C260)/14)*10</f>
        <v>0</v>
      </c>
    </row>
    <row r="261" spans="1:4" ht="18" customHeight="1" x14ac:dyDescent="0.3">
      <c r="A261" s="27" t="s">
        <v>201</v>
      </c>
      <c r="B261" s="14"/>
      <c r="C261" s="28"/>
      <c r="D261" s="26"/>
    </row>
    <row r="262" spans="1:4" ht="18" customHeight="1" x14ac:dyDescent="0.3">
      <c r="A262" s="22" t="s">
        <v>80</v>
      </c>
      <c r="B262" s="53">
        <f>SUM(D260:D260)</f>
        <v>0</v>
      </c>
      <c r="C262" s="53"/>
      <c r="D262" s="53"/>
    </row>
    <row r="263" spans="1:4" ht="18" customHeight="1" x14ac:dyDescent="0.3">
      <c r="A263" s="23"/>
      <c r="B263" s="12"/>
      <c r="C263" s="12"/>
      <c r="D263" s="12"/>
    </row>
    <row r="264" spans="1:4" ht="18" customHeight="1" x14ac:dyDescent="0.3">
      <c r="A264" s="22" t="s">
        <v>14</v>
      </c>
      <c r="B264" s="53">
        <f>B258+B262</f>
        <v>0</v>
      </c>
      <c r="C264" s="53"/>
      <c r="D264" s="53"/>
    </row>
    <row r="265" spans="1:4" ht="18" customHeight="1" x14ac:dyDescent="0.3">
      <c r="A265" s="23"/>
      <c r="B265" s="12"/>
      <c r="C265" s="12"/>
      <c r="D265" s="12"/>
    </row>
    <row r="266" spans="1:4" ht="18" customHeight="1" x14ac:dyDescent="0.3">
      <c r="A266" s="5" t="s">
        <v>35</v>
      </c>
      <c r="B266" s="6" t="s">
        <v>0</v>
      </c>
      <c r="C266" s="7" t="s">
        <v>1</v>
      </c>
      <c r="D266" s="8" t="s">
        <v>2</v>
      </c>
    </row>
    <row r="267" spans="1:4" ht="18" customHeight="1" x14ac:dyDescent="0.3">
      <c r="A267" s="9" t="s">
        <v>58</v>
      </c>
      <c r="B267" s="10" t="s">
        <v>4</v>
      </c>
      <c r="C267" s="11"/>
      <c r="D267" s="12"/>
    </row>
    <row r="268" spans="1:4" ht="39" customHeight="1" x14ac:dyDescent="0.3">
      <c r="A268" s="13" t="s">
        <v>59</v>
      </c>
      <c r="B268" s="14">
        <v>1376</v>
      </c>
      <c r="C268" s="32"/>
      <c r="D268" s="33"/>
    </row>
    <row r="269" spans="1:4" ht="18" customHeight="1" x14ac:dyDescent="0.3">
      <c r="A269" s="15"/>
      <c r="B269" s="14"/>
      <c r="C269" s="11"/>
      <c r="D269" s="12"/>
    </row>
    <row r="270" spans="1:4" ht="18" customHeight="1" x14ac:dyDescent="0.3">
      <c r="A270" s="16" t="s">
        <v>6</v>
      </c>
      <c r="B270" s="14">
        <v>1</v>
      </c>
      <c r="C270" s="34"/>
      <c r="D270" s="12">
        <f>B270*C270</f>
        <v>0</v>
      </c>
    </row>
    <row r="271" spans="1:4" ht="18" customHeight="1" x14ac:dyDescent="0.3">
      <c r="A271" s="18" t="s">
        <v>7</v>
      </c>
      <c r="B271" s="10">
        <v>1328</v>
      </c>
      <c r="C271" s="34"/>
      <c r="D271" s="12">
        <f>B271*C271</f>
        <v>0</v>
      </c>
    </row>
    <row r="272" spans="1:4" ht="18" customHeight="1" x14ac:dyDescent="0.3">
      <c r="A272" s="19" t="s">
        <v>60</v>
      </c>
      <c r="B272" s="14"/>
      <c r="C272" s="11"/>
      <c r="D272" s="12" t="s">
        <v>9</v>
      </c>
    </row>
    <row r="273" spans="1:4" ht="18" customHeight="1" x14ac:dyDescent="0.3">
      <c r="A273" s="18" t="s">
        <v>11</v>
      </c>
      <c r="B273" s="14">
        <v>8</v>
      </c>
      <c r="C273" s="34"/>
      <c r="D273" s="12">
        <f>B273*C273</f>
        <v>0</v>
      </c>
    </row>
    <row r="274" spans="1:4" ht="18" customHeight="1" x14ac:dyDescent="0.3">
      <c r="A274" s="18"/>
      <c r="B274" s="14"/>
      <c r="C274" s="11"/>
      <c r="D274" s="12"/>
    </row>
    <row r="275" spans="1:4" ht="18" customHeight="1" x14ac:dyDescent="0.3">
      <c r="A275" s="22" t="s">
        <v>13</v>
      </c>
      <c r="B275" s="53">
        <f>SUM(D270:D273)</f>
        <v>0</v>
      </c>
      <c r="C275" s="53"/>
      <c r="D275" s="53"/>
    </row>
    <row r="276" spans="1:4" ht="18" customHeight="1" x14ac:dyDescent="0.3">
      <c r="A276" s="23"/>
      <c r="B276" s="12"/>
      <c r="C276" s="12"/>
      <c r="D276" s="12"/>
    </row>
    <row r="277" spans="1:4" ht="18" customHeight="1" x14ac:dyDescent="0.3">
      <c r="A277" s="24" t="s">
        <v>200</v>
      </c>
      <c r="B277" s="10">
        <v>1328</v>
      </c>
      <c r="C277" s="25"/>
      <c r="D277" s="26">
        <f>((B277*C277)/14)*10</f>
        <v>0</v>
      </c>
    </row>
    <row r="278" spans="1:4" ht="18" customHeight="1" x14ac:dyDescent="0.3">
      <c r="A278" s="27" t="s">
        <v>201</v>
      </c>
      <c r="B278" s="14"/>
      <c r="C278" s="28"/>
      <c r="D278" s="26"/>
    </row>
    <row r="279" spans="1:4" ht="18" customHeight="1" x14ac:dyDescent="0.3">
      <c r="A279" s="22" t="s">
        <v>80</v>
      </c>
      <c r="B279" s="53">
        <f>SUM(D277:D277)</f>
        <v>0</v>
      </c>
      <c r="C279" s="53"/>
      <c r="D279" s="53"/>
    </row>
    <row r="280" spans="1:4" ht="18" customHeight="1" x14ac:dyDescent="0.3">
      <c r="A280" s="23"/>
      <c r="B280" s="12"/>
      <c r="C280" s="12"/>
      <c r="D280" s="12"/>
    </row>
    <row r="281" spans="1:4" ht="18" customHeight="1" x14ac:dyDescent="0.3">
      <c r="A281" s="22" t="s">
        <v>14</v>
      </c>
      <c r="B281" s="53">
        <f>B275+B279</f>
        <v>0</v>
      </c>
      <c r="C281" s="53"/>
      <c r="D281" s="53"/>
    </row>
    <row r="282" spans="1:4" ht="18" customHeight="1" x14ac:dyDescent="0.3">
      <c r="A282" s="23"/>
      <c r="B282" s="12"/>
      <c r="C282" s="12"/>
      <c r="D282" s="12"/>
    </row>
    <row r="283" spans="1:4" ht="18" customHeight="1" x14ac:dyDescent="0.3">
      <c r="A283" s="5" t="s">
        <v>35</v>
      </c>
      <c r="B283" s="6" t="s">
        <v>0</v>
      </c>
      <c r="C283" s="7" t="s">
        <v>1</v>
      </c>
      <c r="D283" s="8" t="s">
        <v>2</v>
      </c>
    </row>
    <row r="284" spans="1:4" ht="18" customHeight="1" x14ac:dyDescent="0.3">
      <c r="A284" s="9" t="s">
        <v>61</v>
      </c>
      <c r="B284" s="10" t="s">
        <v>4</v>
      </c>
      <c r="C284" s="11"/>
      <c r="D284" s="12"/>
    </row>
    <row r="285" spans="1:4" ht="38.25" customHeight="1" x14ac:dyDescent="0.3">
      <c r="A285" s="13" t="s">
        <v>62</v>
      </c>
      <c r="B285" s="14">
        <v>1584</v>
      </c>
      <c r="C285" s="32"/>
      <c r="D285" s="33"/>
    </row>
    <row r="286" spans="1:4" ht="18" customHeight="1" x14ac:dyDescent="0.3">
      <c r="A286" s="15"/>
      <c r="B286" s="14"/>
      <c r="C286" s="11"/>
      <c r="D286" s="12"/>
    </row>
    <row r="287" spans="1:4" ht="18" customHeight="1" x14ac:dyDescent="0.3">
      <c r="A287" s="16" t="s">
        <v>6</v>
      </c>
      <c r="B287" s="14">
        <v>1</v>
      </c>
      <c r="C287" s="17"/>
      <c r="D287" s="12">
        <f>B287*C287</f>
        <v>0</v>
      </c>
    </row>
    <row r="288" spans="1:4" ht="18" customHeight="1" x14ac:dyDescent="0.3">
      <c r="A288" s="18" t="s">
        <v>7</v>
      </c>
      <c r="B288" s="10">
        <v>1530</v>
      </c>
      <c r="C288" s="17"/>
      <c r="D288" s="12">
        <f>B288*C288</f>
        <v>0</v>
      </c>
    </row>
    <row r="289" spans="1:4" ht="18" customHeight="1" x14ac:dyDescent="0.3">
      <c r="A289" s="19" t="s">
        <v>17</v>
      </c>
      <c r="B289" s="14"/>
      <c r="C289" s="11"/>
      <c r="D289" s="12" t="s">
        <v>9</v>
      </c>
    </row>
    <row r="290" spans="1:4" ht="18" customHeight="1" x14ac:dyDescent="0.3">
      <c r="A290" s="18" t="s">
        <v>11</v>
      </c>
      <c r="B290" s="14">
        <v>8</v>
      </c>
      <c r="C290" s="21"/>
      <c r="D290" s="12">
        <f>B290*C290</f>
        <v>0</v>
      </c>
    </row>
    <row r="291" spans="1:4" ht="18" customHeight="1" x14ac:dyDescent="0.3">
      <c r="A291" s="18" t="s">
        <v>63</v>
      </c>
      <c r="B291" s="14">
        <v>18</v>
      </c>
      <c r="C291" s="20"/>
      <c r="D291" s="12">
        <f t="shared" ref="D291" si="2">B291*C291</f>
        <v>0</v>
      </c>
    </row>
    <row r="292" spans="1:4" ht="18" customHeight="1" x14ac:dyDescent="0.3">
      <c r="A292" s="18"/>
      <c r="B292" s="14"/>
      <c r="C292" s="11"/>
      <c r="D292" s="12"/>
    </row>
    <row r="293" spans="1:4" ht="18" customHeight="1" x14ac:dyDescent="0.3">
      <c r="A293" s="22" t="s">
        <v>13</v>
      </c>
      <c r="B293" s="53">
        <f>SUM(D287:D291)</f>
        <v>0</v>
      </c>
      <c r="C293" s="53"/>
      <c r="D293" s="53"/>
    </row>
    <row r="294" spans="1:4" ht="18" customHeight="1" x14ac:dyDescent="0.3">
      <c r="A294" s="23"/>
      <c r="B294" s="12"/>
      <c r="C294" s="12"/>
      <c r="D294" s="12"/>
    </row>
    <row r="295" spans="1:4" ht="18" customHeight="1" x14ac:dyDescent="0.3">
      <c r="A295" s="24" t="s">
        <v>200</v>
      </c>
      <c r="B295" s="10">
        <v>1530</v>
      </c>
      <c r="C295" s="25"/>
      <c r="D295" s="26">
        <f>((B295*C295)/14)*10</f>
        <v>0</v>
      </c>
    </row>
    <row r="296" spans="1:4" ht="18" customHeight="1" x14ac:dyDescent="0.3">
      <c r="A296" s="27" t="s">
        <v>201</v>
      </c>
      <c r="B296" s="14"/>
      <c r="C296" s="28"/>
      <c r="D296" s="26"/>
    </row>
    <row r="297" spans="1:4" ht="18" customHeight="1" x14ac:dyDescent="0.3">
      <c r="A297" s="22" t="s">
        <v>80</v>
      </c>
      <c r="B297" s="53">
        <f>SUM(D295:D295)</f>
        <v>0</v>
      </c>
      <c r="C297" s="53"/>
      <c r="D297" s="53"/>
    </row>
    <row r="298" spans="1:4" ht="18" customHeight="1" x14ac:dyDescent="0.3">
      <c r="A298" s="23"/>
      <c r="B298" s="12"/>
      <c r="C298" s="12"/>
      <c r="D298" s="12"/>
    </row>
    <row r="299" spans="1:4" ht="18" customHeight="1" x14ac:dyDescent="0.3">
      <c r="A299" s="22" t="s">
        <v>14</v>
      </c>
      <c r="B299" s="53">
        <f>B293+B297</f>
        <v>0</v>
      </c>
      <c r="C299" s="53"/>
      <c r="D299" s="53"/>
    </row>
    <row r="300" spans="1:4" ht="18" customHeight="1" x14ac:dyDescent="0.3">
      <c r="A300" s="23"/>
      <c r="B300" s="12"/>
      <c r="C300" s="12"/>
      <c r="D300" s="12"/>
    </row>
    <row r="301" spans="1:4" ht="18" customHeight="1" x14ac:dyDescent="0.3">
      <c r="A301" s="5" t="s">
        <v>35</v>
      </c>
      <c r="B301" s="6" t="s">
        <v>0</v>
      </c>
      <c r="C301" s="7" t="s">
        <v>1</v>
      </c>
      <c r="D301" s="8" t="s">
        <v>2</v>
      </c>
    </row>
    <row r="302" spans="1:4" ht="18" customHeight="1" x14ac:dyDescent="0.3">
      <c r="A302" s="9" t="s">
        <v>64</v>
      </c>
      <c r="B302" s="10" t="s">
        <v>4</v>
      </c>
      <c r="C302" s="11"/>
      <c r="D302" s="12"/>
    </row>
    <row r="303" spans="1:4" ht="39.75" customHeight="1" x14ac:dyDescent="0.3">
      <c r="A303" s="13" t="s">
        <v>65</v>
      </c>
      <c r="B303" s="14">
        <v>4728</v>
      </c>
      <c r="C303" s="32"/>
      <c r="D303" s="33"/>
    </row>
    <row r="304" spans="1:4" ht="18" customHeight="1" x14ac:dyDescent="0.3">
      <c r="A304" s="15"/>
      <c r="B304" s="14"/>
      <c r="C304" s="11"/>
      <c r="D304" s="12"/>
    </row>
    <row r="305" spans="1:4" ht="18" customHeight="1" x14ac:dyDescent="0.3">
      <c r="A305" s="16" t="s">
        <v>6</v>
      </c>
      <c r="B305" s="14">
        <v>1</v>
      </c>
      <c r="C305" s="35"/>
      <c r="D305" s="12">
        <f>B305*C305</f>
        <v>0</v>
      </c>
    </row>
    <row r="306" spans="1:4" ht="18" customHeight="1" x14ac:dyDescent="0.3">
      <c r="A306" s="16" t="s">
        <v>7</v>
      </c>
      <c r="B306" s="14">
        <v>4712</v>
      </c>
      <c r="C306" s="20"/>
      <c r="D306" s="12"/>
    </row>
    <row r="307" spans="1:4" ht="18" customHeight="1" x14ac:dyDescent="0.3">
      <c r="A307" s="19" t="s">
        <v>66</v>
      </c>
      <c r="B307" s="14"/>
      <c r="C307" s="11"/>
      <c r="D307" s="12" t="s">
        <v>9</v>
      </c>
    </row>
    <row r="308" spans="1:4" ht="18" customHeight="1" x14ac:dyDescent="0.3">
      <c r="A308" s="18" t="s">
        <v>11</v>
      </c>
      <c r="B308" s="14">
        <v>104</v>
      </c>
      <c r="C308" s="20"/>
      <c r="D308" s="12">
        <f>B308*C308</f>
        <v>0</v>
      </c>
    </row>
    <row r="309" spans="1:4" ht="18" customHeight="1" x14ac:dyDescent="0.3">
      <c r="A309" s="18"/>
      <c r="B309" s="14"/>
      <c r="C309" s="11"/>
      <c r="D309" s="12"/>
    </row>
    <row r="310" spans="1:4" ht="18" customHeight="1" x14ac:dyDescent="0.3">
      <c r="A310" s="22" t="s">
        <v>13</v>
      </c>
      <c r="B310" s="53">
        <f>SUM(D305:D308)</f>
        <v>0</v>
      </c>
      <c r="C310" s="53"/>
      <c r="D310" s="53"/>
    </row>
    <row r="311" spans="1:4" ht="18" customHeight="1" x14ac:dyDescent="0.3">
      <c r="A311" s="23"/>
      <c r="B311" s="12"/>
      <c r="C311" s="12"/>
      <c r="D311" s="12"/>
    </row>
    <row r="312" spans="1:4" ht="18" customHeight="1" x14ac:dyDescent="0.3">
      <c r="A312" s="24" t="s">
        <v>200</v>
      </c>
      <c r="B312" s="14">
        <v>4712</v>
      </c>
      <c r="C312" s="25"/>
      <c r="D312" s="26">
        <f>((B312*C312)/14)*10</f>
        <v>0</v>
      </c>
    </row>
    <row r="313" spans="1:4" ht="18" customHeight="1" x14ac:dyDescent="0.3">
      <c r="A313" s="27" t="s">
        <v>201</v>
      </c>
      <c r="B313" s="14"/>
      <c r="C313" s="28"/>
      <c r="D313" s="26"/>
    </row>
    <row r="314" spans="1:4" ht="18" customHeight="1" x14ac:dyDescent="0.3">
      <c r="A314" s="22" t="s">
        <v>80</v>
      </c>
      <c r="B314" s="53">
        <f>SUM(D312:D312)</f>
        <v>0</v>
      </c>
      <c r="C314" s="53"/>
      <c r="D314" s="53"/>
    </row>
    <row r="315" spans="1:4" ht="18" customHeight="1" x14ac:dyDescent="0.3">
      <c r="A315" s="23"/>
      <c r="B315" s="12"/>
      <c r="C315" s="12"/>
      <c r="D315" s="12"/>
    </row>
    <row r="316" spans="1:4" ht="18" customHeight="1" x14ac:dyDescent="0.3">
      <c r="A316" s="22" t="s">
        <v>14</v>
      </c>
      <c r="B316" s="53">
        <f>B310+B314</f>
        <v>0</v>
      </c>
      <c r="C316" s="53"/>
      <c r="D316" s="53"/>
    </row>
    <row r="317" spans="1:4" ht="18" customHeight="1" x14ac:dyDescent="0.3">
      <c r="A317" s="23"/>
      <c r="B317" s="29"/>
      <c r="C317" s="12"/>
      <c r="D317" s="15"/>
    </row>
    <row r="318" spans="1:4" ht="18" customHeight="1" x14ac:dyDescent="0.3">
      <c r="A318" s="5" t="s">
        <v>35</v>
      </c>
      <c r="B318" s="6" t="s">
        <v>0</v>
      </c>
      <c r="C318" s="7" t="s">
        <v>1</v>
      </c>
      <c r="D318" s="8" t="s">
        <v>2</v>
      </c>
    </row>
    <row r="319" spans="1:4" ht="18" customHeight="1" x14ac:dyDescent="0.3">
      <c r="A319" s="9" t="s">
        <v>67</v>
      </c>
      <c r="B319" s="10" t="s">
        <v>4</v>
      </c>
      <c r="C319" s="11"/>
      <c r="D319" s="12"/>
    </row>
    <row r="320" spans="1:4" ht="38.25" customHeight="1" x14ac:dyDescent="0.3">
      <c r="A320" s="36" t="s">
        <v>68</v>
      </c>
      <c r="B320" s="14">
        <v>623</v>
      </c>
      <c r="C320" s="11"/>
      <c r="D320" s="12"/>
    </row>
    <row r="321" spans="1:4" ht="18" customHeight="1" x14ac:dyDescent="0.3">
      <c r="A321" s="15"/>
      <c r="B321" s="14"/>
      <c r="C321" s="11"/>
      <c r="D321" s="12"/>
    </row>
    <row r="322" spans="1:4" ht="18" customHeight="1" x14ac:dyDescent="0.3">
      <c r="A322" s="16" t="s">
        <v>6</v>
      </c>
      <c r="B322" s="14">
        <v>1</v>
      </c>
      <c r="C322" s="17"/>
      <c r="D322" s="12">
        <f>B322*C322</f>
        <v>0</v>
      </c>
    </row>
    <row r="323" spans="1:4" ht="18" customHeight="1" x14ac:dyDescent="0.3">
      <c r="A323" s="22" t="s">
        <v>13</v>
      </c>
      <c r="B323" s="53">
        <f>SUM(D322)</f>
        <v>0</v>
      </c>
      <c r="C323" s="53"/>
      <c r="D323" s="53"/>
    </row>
    <row r="324" spans="1:4" ht="18" customHeight="1" x14ac:dyDescent="0.3">
      <c r="A324" s="23"/>
      <c r="B324" s="12"/>
      <c r="C324" s="12"/>
      <c r="D324" s="12"/>
    </row>
    <row r="325" spans="1:4" ht="18" customHeight="1" x14ac:dyDescent="0.3">
      <c r="A325" s="24" t="s">
        <v>200</v>
      </c>
      <c r="B325" s="14">
        <v>623</v>
      </c>
      <c r="C325" s="25"/>
      <c r="D325" s="26">
        <f>((B325*C325)/14)*10</f>
        <v>0</v>
      </c>
    </row>
    <row r="326" spans="1:4" ht="18" customHeight="1" x14ac:dyDescent="0.3">
      <c r="A326" s="27" t="s">
        <v>201</v>
      </c>
      <c r="B326" s="14"/>
      <c r="C326" s="28"/>
      <c r="D326" s="26"/>
    </row>
    <row r="327" spans="1:4" ht="18" customHeight="1" x14ac:dyDescent="0.3">
      <c r="A327" s="22" t="s">
        <v>80</v>
      </c>
      <c r="B327" s="53">
        <f>SUM(D325:D325)</f>
        <v>0</v>
      </c>
      <c r="C327" s="53"/>
      <c r="D327" s="53"/>
    </row>
    <row r="328" spans="1:4" ht="18" customHeight="1" x14ac:dyDescent="0.3">
      <c r="A328" s="23"/>
      <c r="B328" s="12"/>
      <c r="C328" s="12"/>
      <c r="D328" s="12"/>
    </row>
    <row r="329" spans="1:4" ht="18" customHeight="1" x14ac:dyDescent="0.3">
      <c r="A329" s="22" t="s">
        <v>14</v>
      </c>
      <c r="B329" s="53">
        <f>B323+B327</f>
        <v>0</v>
      </c>
      <c r="C329" s="53"/>
      <c r="D329" s="53"/>
    </row>
    <row r="330" spans="1:4" ht="18" customHeight="1" x14ac:dyDescent="0.3">
      <c r="A330" s="23"/>
      <c r="B330" s="29"/>
      <c r="C330" s="12"/>
      <c r="D330" s="15"/>
    </row>
    <row r="331" spans="1:4" ht="18" customHeight="1" x14ac:dyDescent="0.3">
      <c r="A331" s="5" t="s">
        <v>35</v>
      </c>
      <c r="B331" s="6" t="s">
        <v>0</v>
      </c>
      <c r="C331" s="7" t="s">
        <v>1</v>
      </c>
      <c r="D331" s="8" t="s">
        <v>2</v>
      </c>
    </row>
    <row r="332" spans="1:4" ht="18" customHeight="1" x14ac:dyDescent="0.3">
      <c r="A332" s="9" t="s">
        <v>69</v>
      </c>
      <c r="B332" s="10" t="s">
        <v>4</v>
      </c>
      <c r="C332" s="11"/>
      <c r="D332" s="12"/>
    </row>
    <row r="333" spans="1:4" ht="38.25" customHeight="1" x14ac:dyDescent="0.3">
      <c r="A333" s="13" t="s">
        <v>70</v>
      </c>
      <c r="B333" s="14">
        <v>1054</v>
      </c>
      <c r="C333" s="11"/>
      <c r="D333" s="12"/>
    </row>
    <row r="334" spans="1:4" ht="18" customHeight="1" x14ac:dyDescent="0.3">
      <c r="A334" s="15"/>
      <c r="B334" s="14"/>
      <c r="C334" s="11"/>
      <c r="D334" s="12"/>
    </row>
    <row r="335" spans="1:4" ht="18" customHeight="1" x14ac:dyDescent="0.3">
      <c r="A335" s="16" t="s">
        <v>6</v>
      </c>
      <c r="B335" s="14">
        <v>1</v>
      </c>
      <c r="C335" s="17"/>
      <c r="D335" s="12">
        <f>B335*C335</f>
        <v>0</v>
      </c>
    </row>
    <row r="336" spans="1:4" ht="18" customHeight="1" x14ac:dyDescent="0.3">
      <c r="A336" s="18" t="s">
        <v>7</v>
      </c>
      <c r="B336" s="10">
        <v>994</v>
      </c>
      <c r="C336" s="17"/>
      <c r="D336" s="12">
        <f>B336*C336</f>
        <v>0</v>
      </c>
    </row>
    <row r="337" spans="1:4" ht="18" customHeight="1" x14ac:dyDescent="0.3">
      <c r="A337" s="19" t="s">
        <v>71</v>
      </c>
      <c r="B337" s="14"/>
      <c r="C337" s="11"/>
      <c r="D337" s="12" t="s">
        <v>9</v>
      </c>
    </row>
    <row r="338" spans="1:4" ht="18" customHeight="1" x14ac:dyDescent="0.3">
      <c r="A338" s="18" t="s">
        <v>10</v>
      </c>
      <c r="B338" s="14"/>
      <c r="C338" s="20"/>
      <c r="D338" s="12">
        <f>B338*C338</f>
        <v>0</v>
      </c>
    </row>
    <row r="339" spans="1:4" ht="18" customHeight="1" x14ac:dyDescent="0.3">
      <c r="A339" s="18" t="s">
        <v>11</v>
      </c>
      <c r="B339" s="14">
        <v>56</v>
      </c>
      <c r="C339" s="21"/>
      <c r="D339" s="12">
        <f>B339*C339</f>
        <v>0</v>
      </c>
    </row>
    <row r="340" spans="1:4" ht="18" customHeight="1" x14ac:dyDescent="0.3">
      <c r="A340" s="18"/>
      <c r="B340" s="14"/>
      <c r="C340" s="11"/>
      <c r="D340" s="12"/>
    </row>
    <row r="341" spans="1:4" ht="18" customHeight="1" x14ac:dyDescent="0.3">
      <c r="A341" s="22" t="s">
        <v>13</v>
      </c>
      <c r="B341" s="53">
        <f>SUM(D335:D339)</f>
        <v>0</v>
      </c>
      <c r="C341" s="53"/>
      <c r="D341" s="53"/>
    </row>
    <row r="342" spans="1:4" ht="18" customHeight="1" x14ac:dyDescent="0.3">
      <c r="A342" s="23"/>
      <c r="B342" s="12"/>
      <c r="C342" s="12"/>
      <c r="D342" s="12"/>
    </row>
    <row r="343" spans="1:4" ht="18" customHeight="1" x14ac:dyDescent="0.3">
      <c r="A343" s="24" t="s">
        <v>200</v>
      </c>
      <c r="B343" s="10">
        <v>994</v>
      </c>
      <c r="C343" s="25"/>
      <c r="D343" s="26">
        <f>((B343*C343)/14)*10</f>
        <v>0</v>
      </c>
    </row>
    <row r="344" spans="1:4" ht="18" customHeight="1" x14ac:dyDescent="0.3">
      <c r="A344" s="27" t="s">
        <v>201</v>
      </c>
      <c r="B344" s="14"/>
      <c r="C344" s="28"/>
      <c r="D344" s="26"/>
    </row>
    <row r="345" spans="1:4" ht="18" customHeight="1" x14ac:dyDescent="0.3">
      <c r="A345" s="22" t="s">
        <v>80</v>
      </c>
      <c r="B345" s="53">
        <f>SUM(D343:D343)</f>
        <v>0</v>
      </c>
      <c r="C345" s="53"/>
      <c r="D345" s="53"/>
    </row>
    <row r="346" spans="1:4" ht="18" customHeight="1" x14ac:dyDescent="0.3">
      <c r="A346" s="23"/>
      <c r="B346" s="12"/>
      <c r="C346" s="12"/>
      <c r="D346" s="12"/>
    </row>
    <row r="347" spans="1:4" ht="18" customHeight="1" x14ac:dyDescent="0.3">
      <c r="A347" s="22" t="s">
        <v>14</v>
      </c>
      <c r="B347" s="53">
        <f>B341+B345</f>
        <v>0</v>
      </c>
      <c r="C347" s="53"/>
      <c r="D347" s="53"/>
    </row>
    <row r="348" spans="1:4" ht="18" customHeight="1" x14ac:dyDescent="0.3">
      <c r="A348" s="23"/>
      <c r="B348" s="29"/>
      <c r="C348" s="12"/>
      <c r="D348" s="15"/>
    </row>
    <row r="349" spans="1:4" ht="18" customHeight="1" thickBot="1" x14ac:dyDescent="0.35">
      <c r="A349" s="61" t="s">
        <v>72</v>
      </c>
      <c r="B349" s="62"/>
      <c r="C349" s="62"/>
      <c r="D349" s="62"/>
    </row>
    <row r="350" spans="1:4" ht="18" customHeight="1" thickBot="1" x14ac:dyDescent="0.35">
      <c r="A350" s="37"/>
      <c r="B350" s="37"/>
      <c r="C350" s="37"/>
      <c r="D350" s="12"/>
    </row>
    <row r="351" spans="1:4" ht="18" customHeight="1" x14ac:dyDescent="0.3">
      <c r="A351" s="55" t="s">
        <v>73</v>
      </c>
      <c r="B351" s="56"/>
      <c r="C351" s="56"/>
      <c r="D351" s="38" t="s">
        <v>74</v>
      </c>
    </row>
    <row r="352" spans="1:4" ht="18" customHeight="1" x14ac:dyDescent="0.3">
      <c r="A352" s="15"/>
      <c r="B352" s="54" t="s">
        <v>3</v>
      </c>
      <c r="C352" s="54"/>
      <c r="D352" s="12">
        <f>(B18)</f>
        <v>0</v>
      </c>
    </row>
    <row r="353" spans="1:4" ht="18" customHeight="1" x14ac:dyDescent="0.3">
      <c r="A353" s="9"/>
      <c r="B353" s="52" t="s">
        <v>15</v>
      </c>
      <c r="C353" s="52"/>
      <c r="D353" s="12">
        <f>(B35)</f>
        <v>0</v>
      </c>
    </row>
    <row r="354" spans="1:4" ht="18" customHeight="1" x14ac:dyDescent="0.3">
      <c r="A354" s="36"/>
      <c r="B354" s="52" t="s">
        <v>18</v>
      </c>
      <c r="C354" s="52"/>
      <c r="D354" s="12">
        <f>(B54)</f>
        <v>0</v>
      </c>
    </row>
    <row r="355" spans="1:4" ht="18" customHeight="1" x14ac:dyDescent="0.3">
      <c r="A355" s="15"/>
      <c r="B355" s="52" t="s">
        <v>22</v>
      </c>
      <c r="C355" s="52"/>
      <c r="D355" s="12">
        <f>(B71)</f>
        <v>0</v>
      </c>
    </row>
    <row r="356" spans="1:4" ht="18" customHeight="1" x14ac:dyDescent="0.3">
      <c r="A356" s="16"/>
      <c r="B356" s="52" t="s">
        <v>25</v>
      </c>
      <c r="C356" s="52"/>
      <c r="D356" s="12">
        <f>(B90)</f>
        <v>0</v>
      </c>
    </row>
    <row r="357" spans="1:4" ht="18" customHeight="1" x14ac:dyDescent="0.3">
      <c r="A357" s="18"/>
      <c r="B357" s="52" t="s">
        <v>28</v>
      </c>
      <c r="C357" s="52"/>
      <c r="D357" s="12">
        <f>(B108)</f>
        <v>0</v>
      </c>
    </row>
    <row r="358" spans="1:4" ht="18" customHeight="1" x14ac:dyDescent="0.3">
      <c r="A358" s="19"/>
      <c r="B358" s="52" t="s">
        <v>32</v>
      </c>
      <c r="C358" s="52"/>
      <c r="D358" s="12">
        <f>(B126)</f>
        <v>0</v>
      </c>
    </row>
    <row r="359" spans="1:4" ht="18" customHeight="1" x14ac:dyDescent="0.3">
      <c r="A359" s="18"/>
      <c r="B359" s="52" t="s">
        <v>36</v>
      </c>
      <c r="C359" s="52"/>
      <c r="D359" s="12">
        <f>(B143)</f>
        <v>0</v>
      </c>
    </row>
    <row r="360" spans="1:4" ht="18" customHeight="1" x14ac:dyDescent="0.3">
      <c r="A360" s="18"/>
      <c r="B360" s="52" t="s">
        <v>39</v>
      </c>
      <c r="C360" s="52"/>
      <c r="D360" s="12">
        <f>(B159)</f>
        <v>0</v>
      </c>
    </row>
    <row r="361" spans="1:4" ht="18" customHeight="1" x14ac:dyDescent="0.3">
      <c r="A361" s="18"/>
      <c r="B361" s="52" t="s">
        <v>42</v>
      </c>
      <c r="C361" s="52"/>
      <c r="D361" s="12">
        <f>(B176)</f>
        <v>0</v>
      </c>
    </row>
    <row r="362" spans="1:4" ht="18" customHeight="1" x14ac:dyDescent="0.3">
      <c r="A362" s="18"/>
      <c r="B362" s="52" t="s">
        <v>44</v>
      </c>
      <c r="C362" s="52"/>
      <c r="D362" s="12">
        <f>(B194)</f>
        <v>0</v>
      </c>
    </row>
    <row r="363" spans="1:4" ht="18" customHeight="1" x14ac:dyDescent="0.3">
      <c r="A363" s="18"/>
      <c r="B363" s="52" t="s">
        <v>46</v>
      </c>
      <c r="C363" s="52"/>
      <c r="D363" s="12">
        <f>(B211)</f>
        <v>0</v>
      </c>
    </row>
    <row r="364" spans="1:4" ht="18" customHeight="1" x14ac:dyDescent="0.3">
      <c r="A364" s="18"/>
      <c r="B364" s="52" t="s">
        <v>49</v>
      </c>
      <c r="C364" s="52"/>
      <c r="D364" s="12">
        <f>(B228)</f>
        <v>0</v>
      </c>
    </row>
    <row r="365" spans="1:4" ht="18" customHeight="1" x14ac:dyDescent="0.3">
      <c r="A365" s="18"/>
      <c r="B365" s="52" t="s">
        <v>52</v>
      </c>
      <c r="C365" s="52"/>
      <c r="D365" s="12">
        <f>(B247)</f>
        <v>0</v>
      </c>
    </row>
    <row r="366" spans="1:4" ht="18" customHeight="1" x14ac:dyDescent="0.3">
      <c r="A366" s="23"/>
      <c r="B366" s="52" t="s">
        <v>56</v>
      </c>
      <c r="C366" s="52"/>
      <c r="D366" s="12">
        <f>(B264)</f>
        <v>0</v>
      </c>
    </row>
    <row r="367" spans="1:4" ht="18" customHeight="1" x14ac:dyDescent="0.3">
      <c r="A367" s="23"/>
      <c r="B367" s="52" t="s">
        <v>58</v>
      </c>
      <c r="C367" s="52"/>
      <c r="D367" s="12">
        <f>(B281)</f>
        <v>0</v>
      </c>
    </row>
    <row r="368" spans="1:4" ht="18" customHeight="1" x14ac:dyDescent="0.3">
      <c r="A368" s="39"/>
      <c r="B368" s="52" t="s">
        <v>61</v>
      </c>
      <c r="C368" s="52"/>
      <c r="D368" s="12">
        <f>(B299)</f>
        <v>0</v>
      </c>
    </row>
    <row r="369" spans="1:4" ht="18" customHeight="1" x14ac:dyDescent="0.3">
      <c r="A369" s="40"/>
      <c r="B369" s="52" t="s">
        <v>64</v>
      </c>
      <c r="C369" s="52"/>
      <c r="D369" s="12">
        <f>(B316)</f>
        <v>0</v>
      </c>
    </row>
    <row r="370" spans="1:4" ht="18" customHeight="1" x14ac:dyDescent="0.3">
      <c r="A370" s="23"/>
      <c r="B370" s="52" t="s">
        <v>67</v>
      </c>
      <c r="C370" s="52"/>
      <c r="D370" s="12">
        <f>(B329)</f>
        <v>0</v>
      </c>
    </row>
    <row r="371" spans="1:4" ht="18" customHeight="1" x14ac:dyDescent="0.3">
      <c r="A371" s="23"/>
      <c r="B371" s="52" t="s">
        <v>69</v>
      </c>
      <c r="C371" s="52"/>
      <c r="D371" s="12">
        <f>(B347)</f>
        <v>0</v>
      </c>
    </row>
    <row r="372" spans="1:4" ht="18" customHeight="1" x14ac:dyDescent="0.3">
      <c r="A372" s="23"/>
      <c r="B372" s="12"/>
      <c r="C372" s="41"/>
      <c r="D372" s="12"/>
    </row>
    <row r="373" spans="1:4" ht="18" customHeight="1" x14ac:dyDescent="0.3">
      <c r="A373" s="59" t="s">
        <v>75</v>
      </c>
      <c r="B373" s="59"/>
      <c r="C373" s="59"/>
      <c r="D373" s="12">
        <f>SUM(B12,B29,B48,B65,B84,B102,B120,B137,B153,B170,B188,B205,B222,B241,B258,B275,B293,B310,,B323,B341)</f>
        <v>0</v>
      </c>
    </row>
    <row r="374" spans="1:4" ht="18" customHeight="1" x14ac:dyDescent="0.3">
      <c r="A374" s="60"/>
      <c r="B374" s="60"/>
      <c r="C374" s="60"/>
      <c r="D374" s="60"/>
    </row>
    <row r="375" spans="1:4" ht="18" customHeight="1" x14ac:dyDescent="0.3">
      <c r="A375" s="59" t="s">
        <v>76</v>
      </c>
      <c r="B375" s="59"/>
      <c r="C375" s="59"/>
      <c r="D375" s="12">
        <f>SUM(B16,B33,B52,B69,B88,B106,B124,B141,B157,B174,B192,B209,B226,B245,B262,B279,B297,B314,B327,B345)</f>
        <v>0</v>
      </c>
    </row>
    <row r="376" spans="1:4" ht="18" customHeight="1" x14ac:dyDescent="0.3">
      <c r="A376" s="60"/>
      <c r="B376" s="60"/>
      <c r="C376" s="60"/>
      <c r="D376" s="60"/>
    </row>
    <row r="377" spans="1:4" ht="18" customHeight="1" x14ac:dyDescent="0.3">
      <c r="A377" s="57" t="s">
        <v>77</v>
      </c>
      <c r="B377" s="57"/>
      <c r="C377" s="57"/>
      <c r="D377" s="12">
        <f>SUM(D373,D375)</f>
        <v>0</v>
      </c>
    </row>
    <row r="378" spans="1:4" ht="18" customHeight="1" x14ac:dyDescent="0.3">
      <c r="A378" s="58"/>
      <c r="B378" s="58"/>
      <c r="C378" s="58"/>
      <c r="D378" s="58"/>
    </row>
  </sheetData>
  <sortState xmlns:xlrd2="http://schemas.microsoft.com/office/spreadsheetml/2017/richdata2" ref="A81:D125">
    <sortCondition sortBy="fontColor" ref="A81:A125" dxfId="0"/>
  </sortState>
  <mergeCells count="88">
    <mergeCell ref="B12:D12"/>
    <mergeCell ref="B18:D18"/>
    <mergeCell ref="B29:D29"/>
    <mergeCell ref="B35:D35"/>
    <mergeCell ref="B48:D48"/>
    <mergeCell ref="B143:D143"/>
    <mergeCell ref="B120:D120"/>
    <mergeCell ref="B108:D108"/>
    <mergeCell ref="B102:D102"/>
    <mergeCell ref="B90:D90"/>
    <mergeCell ref="B126:D126"/>
    <mergeCell ref="B176:D176"/>
    <mergeCell ref="B188:D188"/>
    <mergeCell ref="B194:D194"/>
    <mergeCell ref="B205:D205"/>
    <mergeCell ref="B153:D153"/>
    <mergeCell ref="B159:D159"/>
    <mergeCell ref="B170:D170"/>
    <mergeCell ref="B192:D192"/>
    <mergeCell ref="A376:D376"/>
    <mergeCell ref="A349:D349"/>
    <mergeCell ref="B241:D241"/>
    <mergeCell ref="B247:D247"/>
    <mergeCell ref="B211:D211"/>
    <mergeCell ref="B222:D222"/>
    <mergeCell ref="B245:D245"/>
    <mergeCell ref="B157:D157"/>
    <mergeCell ref="B174:D174"/>
    <mergeCell ref="A377:C377"/>
    <mergeCell ref="A378:D378"/>
    <mergeCell ref="B310:D310"/>
    <mergeCell ref="B316:D316"/>
    <mergeCell ref="B258:D258"/>
    <mergeCell ref="B264:D264"/>
    <mergeCell ref="B275:D275"/>
    <mergeCell ref="B281:D281"/>
    <mergeCell ref="B293:D293"/>
    <mergeCell ref="B299:D299"/>
    <mergeCell ref="B323:D323"/>
    <mergeCell ref="A373:C373"/>
    <mergeCell ref="A374:D374"/>
    <mergeCell ref="A375:C375"/>
    <mergeCell ref="B71:D71"/>
    <mergeCell ref="B88:D88"/>
    <mergeCell ref="B106:D106"/>
    <mergeCell ref="B124:D124"/>
    <mergeCell ref="B141:D141"/>
    <mergeCell ref="B84:D84"/>
    <mergeCell ref="B137:D137"/>
    <mergeCell ref="B16:D16"/>
    <mergeCell ref="B33:D33"/>
    <mergeCell ref="B52:D52"/>
    <mergeCell ref="B54:D54"/>
    <mergeCell ref="B69:D69"/>
    <mergeCell ref="B65:D65"/>
    <mergeCell ref="B209:D209"/>
    <mergeCell ref="B226:D226"/>
    <mergeCell ref="B228:D228"/>
    <mergeCell ref="A351:C351"/>
    <mergeCell ref="B329:D329"/>
    <mergeCell ref="B341:D341"/>
    <mergeCell ref="B347:D347"/>
    <mergeCell ref="B262:D262"/>
    <mergeCell ref="B279:D279"/>
    <mergeCell ref="B297:D297"/>
    <mergeCell ref="B314:D314"/>
    <mergeCell ref="B327:D327"/>
    <mergeCell ref="B345:D345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71:C371"/>
    <mergeCell ref="B366:C366"/>
    <mergeCell ref="B367:C367"/>
    <mergeCell ref="B368:C368"/>
    <mergeCell ref="B369:C369"/>
    <mergeCell ref="B370:C370"/>
  </mergeCells>
  <printOptions horizontalCentered="1" gridLines="1"/>
  <pageMargins left="0.30972222222222201" right="0.179861111111111" top="0.63" bottom="0.33" header="0.17" footer="0.19027777777777799"/>
  <pageSetup scale="41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Season , Year 
 &amp;P of &amp;N</oddFooter>
  </headerFooter>
  <rowBreaks count="7" manualBreakCount="7">
    <brk id="91" max="3" man="1"/>
    <brk id="127" max="3" man="1"/>
    <brk id="160" max="3" man="1"/>
    <brk id="195" max="3" man="1"/>
    <brk id="229" max="3" man="1"/>
    <brk id="300" max="3" man="1"/>
    <brk id="31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BF2E-3FC8-4A4F-A46A-32814C98A1C7}">
  <dimension ref="A1:D497"/>
  <sheetViews>
    <sheetView view="pageBreakPreview" zoomScale="90" zoomScaleNormal="100" zoomScaleSheetLayoutView="90" workbookViewId="0">
      <selection activeCell="D13" sqref="D13"/>
    </sheetView>
  </sheetViews>
  <sheetFormatPr defaultColWidth="39.85546875" defaultRowHeight="18" customHeight="1" x14ac:dyDescent="0.3"/>
  <cols>
    <col min="1" max="1" width="53.85546875" style="1" customWidth="1"/>
    <col min="2" max="2" width="13.7109375" style="4" customWidth="1"/>
    <col min="3" max="3" width="15.42578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5" t="s">
        <v>35</v>
      </c>
      <c r="B1" s="6" t="s">
        <v>0</v>
      </c>
      <c r="C1" s="7" t="s">
        <v>1</v>
      </c>
      <c r="D1" s="8" t="s">
        <v>2</v>
      </c>
    </row>
    <row r="2" spans="1:4" ht="18" customHeight="1" x14ac:dyDescent="0.3">
      <c r="A2" s="9" t="s">
        <v>78</v>
      </c>
      <c r="B2" s="10" t="s">
        <v>4</v>
      </c>
      <c r="C2" s="11"/>
      <c r="D2" s="12"/>
    </row>
    <row r="3" spans="1:4" ht="57.75" customHeight="1" x14ac:dyDescent="0.3">
      <c r="A3" s="31" t="s">
        <v>79</v>
      </c>
      <c r="B3" s="14">
        <v>3745</v>
      </c>
      <c r="C3" s="11"/>
      <c r="D3" s="12"/>
    </row>
    <row r="4" spans="1:4" ht="18" customHeight="1" x14ac:dyDescent="0.3">
      <c r="A4" s="15"/>
      <c r="B4" s="14"/>
      <c r="C4" s="11"/>
      <c r="D4" s="12"/>
    </row>
    <row r="5" spans="1:4" ht="18" customHeight="1" x14ac:dyDescent="0.3">
      <c r="A5" s="16" t="s">
        <v>6</v>
      </c>
      <c r="B5" s="14">
        <v>1</v>
      </c>
      <c r="C5" s="43"/>
      <c r="D5" s="12">
        <f>B5*C5</f>
        <v>0</v>
      </c>
    </row>
    <row r="6" spans="1:4" ht="18" customHeight="1" x14ac:dyDescent="0.3">
      <c r="A6" s="18" t="s">
        <v>7</v>
      </c>
      <c r="B6" s="10">
        <v>2305</v>
      </c>
      <c r="C6" s="43"/>
      <c r="D6" s="12">
        <f>B6*C6</f>
        <v>0</v>
      </c>
    </row>
    <row r="7" spans="1:4" ht="18" customHeight="1" x14ac:dyDescent="0.3">
      <c r="A7" s="19" t="s">
        <v>54</v>
      </c>
      <c r="B7" s="14"/>
      <c r="C7" s="11"/>
      <c r="D7" s="12" t="s">
        <v>9</v>
      </c>
    </row>
    <row r="8" spans="1:4" ht="18" customHeight="1" x14ac:dyDescent="0.3">
      <c r="A8" s="18" t="s">
        <v>10</v>
      </c>
      <c r="B8" s="14">
        <v>46</v>
      </c>
      <c r="C8" s="44"/>
      <c r="D8" s="12">
        <f>B8*C8</f>
        <v>0</v>
      </c>
    </row>
    <row r="9" spans="1:4" ht="18" customHeight="1" x14ac:dyDescent="0.3">
      <c r="A9" s="18" t="s">
        <v>11</v>
      </c>
      <c r="B9" s="14">
        <v>112</v>
      </c>
      <c r="C9" s="42"/>
      <c r="D9" s="12">
        <f>B9*C9</f>
        <v>0</v>
      </c>
    </row>
    <row r="10" spans="1:4" ht="18" customHeight="1" x14ac:dyDescent="0.3">
      <c r="A10" s="18"/>
      <c r="B10" s="14"/>
      <c r="C10" s="11"/>
      <c r="D10" s="12"/>
    </row>
    <row r="11" spans="1:4" ht="18" customHeight="1" x14ac:dyDescent="0.3">
      <c r="A11" s="22" t="s">
        <v>13</v>
      </c>
      <c r="B11" s="53">
        <f>SUM(D5:D9)</f>
        <v>0</v>
      </c>
      <c r="C11" s="53"/>
      <c r="D11" s="53"/>
    </row>
    <row r="12" spans="1:4" ht="18" customHeight="1" x14ac:dyDescent="0.3">
      <c r="A12" s="23"/>
      <c r="B12" s="12"/>
      <c r="C12" s="12"/>
      <c r="D12" s="12"/>
    </row>
    <row r="13" spans="1:4" ht="18" customHeight="1" x14ac:dyDescent="0.3">
      <c r="A13" s="24" t="s">
        <v>200</v>
      </c>
      <c r="B13" s="10">
        <v>2305</v>
      </c>
      <c r="C13" s="25"/>
      <c r="D13" s="26">
        <f>((B13*C13)/14)*10</f>
        <v>0</v>
      </c>
    </row>
    <row r="14" spans="1:4" ht="18" customHeight="1" x14ac:dyDescent="0.3">
      <c r="A14" s="27" t="s">
        <v>201</v>
      </c>
      <c r="B14" s="14"/>
      <c r="C14" s="28"/>
      <c r="D14" s="26"/>
    </row>
    <row r="15" spans="1:4" ht="18" customHeight="1" x14ac:dyDescent="0.3">
      <c r="A15" s="22" t="s">
        <v>80</v>
      </c>
      <c r="B15" s="53">
        <f>SUM(D13:D13)</f>
        <v>0</v>
      </c>
      <c r="C15" s="53"/>
      <c r="D15" s="53"/>
    </row>
    <row r="16" spans="1:4" ht="18" customHeight="1" x14ac:dyDescent="0.3">
      <c r="A16" s="23"/>
      <c r="B16" s="12"/>
      <c r="C16" s="12"/>
      <c r="D16" s="12"/>
    </row>
    <row r="17" spans="1:4" ht="18" customHeight="1" x14ac:dyDescent="0.3">
      <c r="A17" s="22" t="s">
        <v>14</v>
      </c>
      <c r="B17" s="53">
        <f>B11+B15</f>
        <v>0</v>
      </c>
      <c r="C17" s="53"/>
      <c r="D17" s="53"/>
    </row>
    <row r="18" spans="1:4" ht="18" customHeight="1" x14ac:dyDescent="0.3">
      <c r="A18" s="23"/>
      <c r="B18" s="29"/>
      <c r="C18" s="12"/>
      <c r="D18" s="15"/>
    </row>
    <row r="19" spans="1:4" ht="18" customHeight="1" x14ac:dyDescent="0.3">
      <c r="A19" s="5" t="s">
        <v>35</v>
      </c>
      <c r="B19" s="6" t="s">
        <v>0</v>
      </c>
      <c r="C19" s="7" t="s">
        <v>1</v>
      </c>
      <c r="D19" s="8" t="s">
        <v>2</v>
      </c>
    </row>
    <row r="20" spans="1:4" ht="18" customHeight="1" x14ac:dyDescent="0.3">
      <c r="A20" s="9" t="s">
        <v>81</v>
      </c>
      <c r="B20" s="10" t="s">
        <v>4</v>
      </c>
      <c r="C20" s="11"/>
      <c r="D20" s="12"/>
    </row>
    <row r="21" spans="1:4" ht="38.25" customHeight="1" x14ac:dyDescent="0.3">
      <c r="A21" s="36" t="s">
        <v>82</v>
      </c>
      <c r="B21" s="14">
        <v>826</v>
      </c>
      <c r="C21" s="11"/>
      <c r="D21" s="46"/>
    </row>
    <row r="22" spans="1:4" ht="18" customHeight="1" x14ac:dyDescent="0.3">
      <c r="A22" s="15"/>
      <c r="B22" s="14"/>
      <c r="C22" s="11"/>
      <c r="D22" s="12"/>
    </row>
    <row r="23" spans="1:4" ht="18" customHeight="1" x14ac:dyDescent="0.3">
      <c r="A23" s="16" t="s">
        <v>6</v>
      </c>
      <c r="B23" s="14">
        <v>1</v>
      </c>
      <c r="C23" s="43"/>
      <c r="D23" s="12">
        <f>B23*C23</f>
        <v>0</v>
      </c>
    </row>
    <row r="24" spans="1:4" ht="18" customHeight="1" x14ac:dyDescent="0.3">
      <c r="A24" s="18" t="s">
        <v>7</v>
      </c>
      <c r="B24" s="10">
        <v>626</v>
      </c>
      <c r="C24" s="43"/>
      <c r="D24" s="12">
        <f>B24*C24</f>
        <v>0</v>
      </c>
    </row>
    <row r="25" spans="1:4" ht="18" customHeight="1" x14ac:dyDescent="0.3">
      <c r="A25" s="19" t="s">
        <v>83</v>
      </c>
      <c r="B25" s="14"/>
      <c r="C25" s="11"/>
      <c r="D25" s="12" t="s">
        <v>9</v>
      </c>
    </row>
    <row r="26" spans="1:4" ht="18" customHeight="1" x14ac:dyDescent="0.3">
      <c r="A26" s="18" t="s">
        <v>10</v>
      </c>
      <c r="B26" s="14">
        <v>13</v>
      </c>
      <c r="C26" s="44"/>
      <c r="D26" s="12">
        <f>B26*C26</f>
        <v>0</v>
      </c>
    </row>
    <row r="27" spans="1:4" ht="18" customHeight="1" x14ac:dyDescent="0.3">
      <c r="A27" s="18" t="s">
        <v>11</v>
      </c>
      <c r="B27" s="14">
        <v>8</v>
      </c>
      <c r="C27" s="42"/>
      <c r="D27" s="12">
        <f>B27*C27</f>
        <v>0</v>
      </c>
    </row>
    <row r="28" spans="1:4" ht="18" customHeight="1" x14ac:dyDescent="0.3">
      <c r="A28" s="18"/>
      <c r="B28" s="14"/>
      <c r="C28" s="11"/>
      <c r="D28" s="12"/>
    </row>
    <row r="29" spans="1:4" ht="18" customHeight="1" x14ac:dyDescent="0.3">
      <c r="A29" s="22" t="s">
        <v>13</v>
      </c>
      <c r="B29" s="53">
        <f>SUM(D23:D27)</f>
        <v>0</v>
      </c>
      <c r="C29" s="53"/>
      <c r="D29" s="53"/>
    </row>
    <row r="30" spans="1:4" ht="18" customHeight="1" x14ac:dyDescent="0.3">
      <c r="A30" s="23"/>
      <c r="B30" s="12"/>
      <c r="C30" s="12"/>
      <c r="D30" s="12"/>
    </row>
    <row r="31" spans="1:4" ht="18" customHeight="1" x14ac:dyDescent="0.3">
      <c r="A31" s="24" t="s">
        <v>200</v>
      </c>
      <c r="B31" s="10">
        <v>626</v>
      </c>
      <c r="C31" s="25"/>
      <c r="D31" s="26">
        <f>((B31*C31)/14)*10</f>
        <v>0</v>
      </c>
    </row>
    <row r="32" spans="1:4" ht="18" customHeight="1" x14ac:dyDescent="0.3">
      <c r="A32" s="27" t="s">
        <v>201</v>
      </c>
      <c r="B32" s="14"/>
      <c r="C32" s="28"/>
      <c r="D32" s="26"/>
    </row>
    <row r="33" spans="1:4" ht="18" customHeight="1" x14ac:dyDescent="0.3">
      <c r="A33" s="22" t="s">
        <v>80</v>
      </c>
      <c r="B33" s="53">
        <f>SUM(D31:D31)</f>
        <v>0</v>
      </c>
      <c r="C33" s="53"/>
      <c r="D33" s="53"/>
    </row>
    <row r="34" spans="1:4" ht="18" customHeight="1" x14ac:dyDescent="0.3">
      <c r="A34" s="23"/>
      <c r="B34" s="12"/>
      <c r="C34" s="12"/>
      <c r="D34" s="12"/>
    </row>
    <row r="35" spans="1:4" ht="18" customHeight="1" x14ac:dyDescent="0.3">
      <c r="A35" s="22" t="s">
        <v>14</v>
      </c>
      <c r="B35" s="53">
        <f>B29+B33</f>
        <v>0</v>
      </c>
      <c r="C35" s="53"/>
      <c r="D35" s="53"/>
    </row>
    <row r="36" spans="1:4" ht="18" customHeight="1" x14ac:dyDescent="0.3">
      <c r="A36" s="23"/>
      <c r="B36" s="29"/>
      <c r="C36" s="12"/>
      <c r="D36" s="15"/>
    </row>
    <row r="37" spans="1:4" ht="18" customHeight="1" x14ac:dyDescent="0.3">
      <c r="A37" s="5" t="s">
        <v>35</v>
      </c>
      <c r="B37" s="6" t="s">
        <v>0</v>
      </c>
      <c r="C37" s="7" t="s">
        <v>1</v>
      </c>
      <c r="D37" s="8" t="s">
        <v>2</v>
      </c>
    </row>
    <row r="38" spans="1:4" ht="18" customHeight="1" x14ac:dyDescent="0.3">
      <c r="A38" s="9" t="s">
        <v>84</v>
      </c>
      <c r="B38" s="10" t="s">
        <v>4</v>
      </c>
      <c r="C38" s="11"/>
      <c r="D38" s="12"/>
    </row>
    <row r="39" spans="1:4" ht="38.25" customHeight="1" x14ac:dyDescent="0.3">
      <c r="A39" s="36" t="s">
        <v>85</v>
      </c>
      <c r="B39" s="14">
        <v>1022</v>
      </c>
      <c r="C39" s="11"/>
      <c r="D39" s="12"/>
    </row>
    <row r="40" spans="1:4" ht="18" customHeight="1" x14ac:dyDescent="0.3">
      <c r="A40" s="15"/>
      <c r="B40" s="14"/>
      <c r="C40" s="11"/>
      <c r="D40" s="12"/>
    </row>
    <row r="41" spans="1:4" ht="18" customHeight="1" x14ac:dyDescent="0.3">
      <c r="A41" s="16" t="s">
        <v>6</v>
      </c>
      <c r="B41" s="14">
        <v>1</v>
      </c>
      <c r="C41" s="43"/>
      <c r="D41" s="12">
        <f>B41*C41</f>
        <v>0</v>
      </c>
    </row>
    <row r="42" spans="1:4" ht="18" customHeight="1" x14ac:dyDescent="0.3">
      <c r="A42" s="18" t="s">
        <v>7</v>
      </c>
      <c r="B42" s="10">
        <v>980</v>
      </c>
      <c r="C42" s="43"/>
      <c r="D42" s="12">
        <f>B42*C42</f>
        <v>0</v>
      </c>
    </row>
    <row r="43" spans="1:4" ht="18" customHeight="1" x14ac:dyDescent="0.3">
      <c r="A43" s="19" t="s">
        <v>71</v>
      </c>
      <c r="B43" s="14"/>
      <c r="C43" s="11"/>
      <c r="D43" s="12" t="s">
        <v>9</v>
      </c>
    </row>
    <row r="44" spans="1:4" ht="18" customHeight="1" x14ac:dyDescent="0.3">
      <c r="A44" s="18" t="s">
        <v>11</v>
      </c>
      <c r="B44" s="14">
        <v>6</v>
      </c>
      <c r="C44" s="42"/>
      <c r="D44" s="12">
        <f>B44*C44</f>
        <v>0</v>
      </c>
    </row>
    <row r="45" spans="1:4" ht="18" customHeight="1" x14ac:dyDescent="0.3">
      <c r="A45" s="18"/>
      <c r="B45" s="14"/>
      <c r="C45" s="11"/>
      <c r="D45" s="12"/>
    </row>
    <row r="46" spans="1:4" ht="18" customHeight="1" x14ac:dyDescent="0.3">
      <c r="A46" s="22" t="s">
        <v>13</v>
      </c>
      <c r="B46" s="53">
        <f>SUM(D41:D44)</f>
        <v>0</v>
      </c>
      <c r="C46" s="53"/>
      <c r="D46" s="53"/>
    </row>
    <row r="47" spans="1:4" ht="18" customHeight="1" x14ac:dyDescent="0.3">
      <c r="A47" s="23"/>
      <c r="B47" s="12"/>
      <c r="C47" s="12"/>
      <c r="D47" s="12"/>
    </row>
    <row r="48" spans="1:4" ht="18" customHeight="1" x14ac:dyDescent="0.3">
      <c r="A48" s="24" t="s">
        <v>200</v>
      </c>
      <c r="B48" s="10">
        <v>980</v>
      </c>
      <c r="C48" s="25"/>
      <c r="D48" s="26">
        <f>((B48*C48)/14)*10</f>
        <v>0</v>
      </c>
    </row>
    <row r="49" spans="1:4" ht="18" customHeight="1" x14ac:dyDescent="0.3">
      <c r="A49" s="27" t="s">
        <v>201</v>
      </c>
      <c r="B49" s="14"/>
      <c r="C49" s="28"/>
      <c r="D49" s="26"/>
    </row>
    <row r="50" spans="1:4" ht="18" customHeight="1" x14ac:dyDescent="0.3">
      <c r="A50" s="22" t="s">
        <v>80</v>
      </c>
      <c r="B50" s="53">
        <f>SUM(D48:D48)</f>
        <v>0</v>
      </c>
      <c r="C50" s="53"/>
      <c r="D50" s="53"/>
    </row>
    <row r="51" spans="1:4" ht="18" customHeight="1" x14ac:dyDescent="0.3">
      <c r="A51" s="23"/>
      <c r="B51" s="12"/>
      <c r="C51" s="12"/>
      <c r="D51" s="12"/>
    </row>
    <row r="52" spans="1:4" ht="18" customHeight="1" x14ac:dyDescent="0.3">
      <c r="A52" s="22" t="s">
        <v>14</v>
      </c>
      <c r="B52" s="53">
        <f>B46+B50</f>
        <v>0</v>
      </c>
      <c r="C52" s="53"/>
      <c r="D52" s="53"/>
    </row>
    <row r="53" spans="1:4" ht="18" customHeight="1" x14ac:dyDescent="0.3">
      <c r="A53" s="23"/>
      <c r="B53" s="29"/>
      <c r="C53" s="12"/>
      <c r="D53" s="15"/>
    </row>
    <row r="54" spans="1:4" ht="18" customHeight="1" x14ac:dyDescent="0.3">
      <c r="A54" s="5" t="s">
        <v>35</v>
      </c>
      <c r="B54" s="6" t="s">
        <v>0</v>
      </c>
      <c r="C54" s="7" t="s">
        <v>1</v>
      </c>
      <c r="D54" s="8" t="s">
        <v>2</v>
      </c>
    </row>
    <row r="55" spans="1:4" ht="18" customHeight="1" x14ac:dyDescent="0.3">
      <c r="A55" s="9" t="s">
        <v>86</v>
      </c>
      <c r="B55" s="10" t="s">
        <v>4</v>
      </c>
      <c r="C55" s="11"/>
      <c r="D55" s="12"/>
    </row>
    <row r="56" spans="1:4" ht="38.25" customHeight="1" x14ac:dyDescent="0.3">
      <c r="A56" s="36" t="s">
        <v>87</v>
      </c>
      <c r="B56" s="14">
        <v>1350</v>
      </c>
      <c r="C56" s="11"/>
      <c r="D56" s="12"/>
    </row>
    <row r="57" spans="1:4" ht="18" customHeight="1" x14ac:dyDescent="0.3">
      <c r="A57" s="15"/>
      <c r="B57" s="14"/>
      <c r="C57" s="11"/>
      <c r="D57" s="12"/>
    </row>
    <row r="58" spans="1:4" ht="18" customHeight="1" x14ac:dyDescent="0.3">
      <c r="A58" s="16" t="s">
        <v>6</v>
      </c>
      <c r="B58" s="14">
        <v>1</v>
      </c>
      <c r="C58" s="43"/>
      <c r="D58" s="12">
        <f>B58*C58</f>
        <v>0</v>
      </c>
    </row>
    <row r="59" spans="1:4" ht="18" customHeight="1" x14ac:dyDescent="0.3">
      <c r="A59" s="18" t="s">
        <v>7</v>
      </c>
      <c r="B59" s="10">
        <v>1269</v>
      </c>
      <c r="C59" s="43"/>
      <c r="D59" s="12">
        <f>B59*C59</f>
        <v>0</v>
      </c>
    </row>
    <row r="60" spans="1:4" ht="18" customHeight="1" x14ac:dyDescent="0.3">
      <c r="A60" s="19" t="s">
        <v>60</v>
      </c>
      <c r="B60" s="14"/>
      <c r="C60" s="11"/>
      <c r="D60" s="12" t="s">
        <v>9</v>
      </c>
    </row>
    <row r="61" spans="1:4" ht="18" customHeight="1" x14ac:dyDescent="0.3">
      <c r="A61" s="18" t="s">
        <v>11</v>
      </c>
      <c r="B61" s="14">
        <v>16</v>
      </c>
      <c r="C61" s="44"/>
      <c r="D61" s="12">
        <f>B61*C61</f>
        <v>0</v>
      </c>
    </row>
    <row r="62" spans="1:4" ht="18" customHeight="1" x14ac:dyDescent="0.3">
      <c r="A62" s="18"/>
      <c r="B62" s="14"/>
      <c r="C62" s="11"/>
      <c r="D62" s="12"/>
    </row>
    <row r="63" spans="1:4" ht="18" customHeight="1" x14ac:dyDescent="0.3">
      <c r="A63" s="22" t="s">
        <v>13</v>
      </c>
      <c r="B63" s="53">
        <f>SUM(D58:D61)</f>
        <v>0</v>
      </c>
      <c r="C63" s="53"/>
      <c r="D63" s="53"/>
    </row>
    <row r="64" spans="1:4" ht="18" customHeight="1" x14ac:dyDescent="0.3">
      <c r="A64" s="23"/>
      <c r="B64" s="12"/>
      <c r="C64" s="12"/>
      <c r="D64" s="12"/>
    </row>
    <row r="65" spans="1:4" ht="18" customHeight="1" x14ac:dyDescent="0.3">
      <c r="A65" s="24" t="s">
        <v>200</v>
      </c>
      <c r="B65" s="10">
        <v>1269</v>
      </c>
      <c r="C65" s="25"/>
      <c r="D65" s="26">
        <f>((B65*C65)/14)*10</f>
        <v>0</v>
      </c>
    </row>
    <row r="66" spans="1:4" ht="18" customHeight="1" x14ac:dyDescent="0.3">
      <c r="A66" s="27" t="s">
        <v>201</v>
      </c>
      <c r="B66" s="14"/>
      <c r="C66" s="28"/>
      <c r="D66" s="26"/>
    </row>
    <row r="67" spans="1:4" ht="18" customHeight="1" x14ac:dyDescent="0.3">
      <c r="A67" s="22" t="s">
        <v>80</v>
      </c>
      <c r="B67" s="53">
        <f>SUM(D65:D65)</f>
        <v>0</v>
      </c>
      <c r="C67" s="53"/>
      <c r="D67" s="53"/>
    </row>
    <row r="68" spans="1:4" ht="18" customHeight="1" x14ac:dyDescent="0.3">
      <c r="A68" s="23"/>
      <c r="B68" s="12"/>
      <c r="C68" s="12"/>
      <c r="D68" s="12"/>
    </row>
    <row r="69" spans="1:4" ht="18" customHeight="1" x14ac:dyDescent="0.3">
      <c r="A69" s="22" t="s">
        <v>14</v>
      </c>
      <c r="B69" s="53">
        <f>B63+B67</f>
        <v>0</v>
      </c>
      <c r="C69" s="53"/>
      <c r="D69" s="53"/>
    </row>
    <row r="70" spans="1:4" ht="18" customHeight="1" x14ac:dyDescent="0.3">
      <c r="A70" s="23"/>
      <c r="B70" s="29"/>
      <c r="C70" s="12"/>
      <c r="D70" s="15"/>
    </row>
    <row r="71" spans="1:4" ht="18" customHeight="1" x14ac:dyDescent="0.3">
      <c r="A71" s="5" t="s">
        <v>35</v>
      </c>
      <c r="B71" s="6" t="s">
        <v>0</v>
      </c>
      <c r="C71" s="7" t="s">
        <v>1</v>
      </c>
      <c r="D71" s="8" t="s">
        <v>2</v>
      </c>
    </row>
    <row r="72" spans="1:4" ht="18" customHeight="1" x14ac:dyDescent="0.3">
      <c r="A72" s="9" t="s">
        <v>88</v>
      </c>
      <c r="B72" s="10" t="s">
        <v>4</v>
      </c>
      <c r="C72" s="11"/>
      <c r="D72" s="12"/>
    </row>
    <row r="73" spans="1:4" ht="38.25" customHeight="1" x14ac:dyDescent="0.3">
      <c r="A73" s="36" t="s">
        <v>89</v>
      </c>
      <c r="B73" s="14">
        <v>700</v>
      </c>
      <c r="C73" s="11"/>
      <c r="D73" s="12"/>
    </row>
    <row r="74" spans="1:4" ht="18" customHeight="1" x14ac:dyDescent="0.3">
      <c r="A74" s="15"/>
      <c r="B74" s="14"/>
      <c r="C74" s="11"/>
      <c r="D74" s="12"/>
    </row>
    <row r="75" spans="1:4" ht="18" customHeight="1" x14ac:dyDescent="0.3">
      <c r="A75" s="16" t="s">
        <v>6</v>
      </c>
      <c r="B75" s="14">
        <v>1</v>
      </c>
      <c r="C75" s="43"/>
      <c r="D75" s="12">
        <f>B75*C75</f>
        <v>0</v>
      </c>
    </row>
    <row r="76" spans="1:4" ht="18" customHeight="1" x14ac:dyDescent="0.3">
      <c r="A76" s="18" t="s">
        <v>7</v>
      </c>
      <c r="B76" s="10">
        <v>700</v>
      </c>
      <c r="C76" s="43"/>
      <c r="D76" s="12">
        <f>B76*C76</f>
        <v>0</v>
      </c>
    </row>
    <row r="77" spans="1:4" ht="18" customHeight="1" x14ac:dyDescent="0.3">
      <c r="A77" s="19" t="s">
        <v>83</v>
      </c>
      <c r="B77" s="14"/>
      <c r="C77" s="11"/>
      <c r="D77" s="12" t="s">
        <v>9</v>
      </c>
    </row>
    <row r="78" spans="1:4" ht="18" customHeight="1" x14ac:dyDescent="0.3">
      <c r="A78" s="18" t="s">
        <v>10</v>
      </c>
      <c r="B78" s="14">
        <v>15</v>
      </c>
      <c r="C78" s="44"/>
      <c r="D78" s="12">
        <f>B78*C78</f>
        <v>0</v>
      </c>
    </row>
    <row r="79" spans="1:4" ht="18" customHeight="1" x14ac:dyDescent="0.3">
      <c r="A79" s="18" t="s">
        <v>11</v>
      </c>
      <c r="B79" s="14">
        <v>8</v>
      </c>
      <c r="C79" s="45"/>
      <c r="D79" s="12">
        <f>B79*C79</f>
        <v>0</v>
      </c>
    </row>
    <row r="80" spans="1:4" ht="18" customHeight="1" x14ac:dyDescent="0.3">
      <c r="A80" s="18"/>
      <c r="B80" s="14"/>
      <c r="C80" s="11"/>
      <c r="D80" s="12"/>
    </row>
    <row r="81" spans="1:4" ht="18" customHeight="1" x14ac:dyDescent="0.3">
      <c r="A81" s="22" t="s">
        <v>13</v>
      </c>
      <c r="B81" s="53">
        <f>SUM(D75:D79)</f>
        <v>0</v>
      </c>
      <c r="C81" s="53"/>
      <c r="D81" s="53"/>
    </row>
    <row r="82" spans="1:4" ht="18" customHeight="1" x14ac:dyDescent="0.3">
      <c r="A82" s="23"/>
      <c r="B82" s="12"/>
      <c r="C82" s="12"/>
      <c r="D82" s="12"/>
    </row>
    <row r="83" spans="1:4" ht="18" customHeight="1" x14ac:dyDescent="0.3">
      <c r="A83" s="24" t="s">
        <v>200</v>
      </c>
      <c r="B83" s="10">
        <v>700</v>
      </c>
      <c r="C83" s="25"/>
      <c r="D83" s="26">
        <f>((B83*C83)/14)*10</f>
        <v>0</v>
      </c>
    </row>
    <row r="84" spans="1:4" ht="18" customHeight="1" x14ac:dyDescent="0.3">
      <c r="A84" s="27" t="s">
        <v>201</v>
      </c>
      <c r="B84" s="14"/>
      <c r="C84" s="28"/>
      <c r="D84" s="26"/>
    </row>
    <row r="85" spans="1:4" ht="18" customHeight="1" x14ac:dyDescent="0.3">
      <c r="A85" s="22" t="s">
        <v>80</v>
      </c>
      <c r="B85" s="53">
        <f>SUM(D83:D83)</f>
        <v>0</v>
      </c>
      <c r="C85" s="53"/>
      <c r="D85" s="53"/>
    </row>
    <row r="86" spans="1:4" ht="18" customHeight="1" x14ac:dyDescent="0.3">
      <c r="A86" s="23"/>
      <c r="B86" s="12"/>
      <c r="C86" s="12"/>
      <c r="D86" s="12"/>
    </row>
    <row r="87" spans="1:4" ht="18" customHeight="1" x14ac:dyDescent="0.3">
      <c r="A87" s="22" t="s">
        <v>14</v>
      </c>
      <c r="B87" s="53">
        <f>B81+B85</f>
        <v>0</v>
      </c>
      <c r="C87" s="53"/>
      <c r="D87" s="53"/>
    </row>
    <row r="88" spans="1:4" ht="18" customHeight="1" x14ac:dyDescent="0.3">
      <c r="A88" s="23"/>
      <c r="B88" s="12"/>
      <c r="C88" s="12"/>
      <c r="D88" s="12"/>
    </row>
    <row r="89" spans="1:4" ht="18" customHeight="1" x14ac:dyDescent="0.3">
      <c r="A89" s="5" t="s">
        <v>35</v>
      </c>
      <c r="B89" s="6" t="s">
        <v>0</v>
      </c>
      <c r="C89" s="7" t="s">
        <v>1</v>
      </c>
      <c r="D89" s="8" t="s">
        <v>2</v>
      </c>
    </row>
    <row r="90" spans="1:4" ht="18" customHeight="1" x14ac:dyDescent="0.3">
      <c r="A90" s="9" t="s">
        <v>90</v>
      </c>
      <c r="B90" s="10" t="s">
        <v>4</v>
      </c>
      <c r="C90" s="11"/>
      <c r="D90" s="12"/>
    </row>
    <row r="91" spans="1:4" ht="38.25" customHeight="1" x14ac:dyDescent="0.3">
      <c r="A91" s="36" t="s">
        <v>91</v>
      </c>
      <c r="B91" s="14">
        <v>1610</v>
      </c>
      <c r="C91" s="11"/>
      <c r="D91" s="12"/>
    </row>
    <row r="92" spans="1:4" ht="18" customHeight="1" x14ac:dyDescent="0.3">
      <c r="A92" s="15"/>
      <c r="B92" s="14"/>
      <c r="C92" s="11"/>
      <c r="D92" s="12"/>
    </row>
    <row r="93" spans="1:4" ht="18" customHeight="1" x14ac:dyDescent="0.3">
      <c r="A93" s="16" t="s">
        <v>6</v>
      </c>
      <c r="B93" s="14">
        <v>1</v>
      </c>
      <c r="C93" s="43"/>
      <c r="D93" s="12">
        <f>B93*C93</f>
        <v>0</v>
      </c>
    </row>
    <row r="94" spans="1:4" ht="18" customHeight="1" x14ac:dyDescent="0.3">
      <c r="A94" s="18" t="s">
        <v>7</v>
      </c>
      <c r="B94" s="10"/>
      <c r="C94" s="43"/>
      <c r="D94" s="12">
        <f>B94*C94</f>
        <v>0</v>
      </c>
    </row>
    <row r="95" spans="1:4" ht="18" customHeight="1" x14ac:dyDescent="0.3">
      <c r="A95" s="19" t="s">
        <v>41</v>
      </c>
      <c r="B95" s="14"/>
      <c r="C95" s="11"/>
      <c r="D95" s="12" t="s">
        <v>9</v>
      </c>
    </row>
    <row r="96" spans="1:4" ht="18" customHeight="1" x14ac:dyDescent="0.3">
      <c r="A96" s="18" t="s">
        <v>11</v>
      </c>
      <c r="B96" s="14">
        <v>32</v>
      </c>
      <c r="C96" s="45"/>
      <c r="D96" s="12">
        <f>B96*C96</f>
        <v>0</v>
      </c>
    </row>
    <row r="97" spans="1:4" ht="21.75" customHeight="1" x14ac:dyDescent="0.3">
      <c r="A97" s="18"/>
      <c r="B97" s="14"/>
      <c r="C97" s="11"/>
      <c r="D97" s="12"/>
    </row>
    <row r="98" spans="1:4" ht="16.5" customHeight="1" x14ac:dyDescent="0.3">
      <c r="A98" s="22" t="s">
        <v>13</v>
      </c>
      <c r="B98" s="53">
        <f>SUM(D93:D96)</f>
        <v>0</v>
      </c>
      <c r="C98" s="53"/>
      <c r="D98" s="53"/>
    </row>
    <row r="99" spans="1:4" ht="18" customHeight="1" x14ac:dyDescent="0.3">
      <c r="A99" s="23"/>
      <c r="B99" s="12"/>
      <c r="C99" s="12"/>
      <c r="D99" s="12"/>
    </row>
    <row r="100" spans="1:4" ht="18.75" customHeight="1" x14ac:dyDescent="0.3">
      <c r="A100" s="24" t="s">
        <v>200</v>
      </c>
      <c r="B100" s="14">
        <v>1610</v>
      </c>
      <c r="C100" s="25"/>
      <c r="D100" s="26">
        <f>((B100*C100)/14)*10</f>
        <v>0</v>
      </c>
    </row>
    <row r="101" spans="1:4" ht="18" customHeight="1" x14ac:dyDescent="0.3">
      <c r="A101" s="27" t="s">
        <v>201</v>
      </c>
      <c r="B101" s="14"/>
      <c r="C101" s="28"/>
      <c r="D101" s="26"/>
    </row>
    <row r="102" spans="1:4" ht="18" customHeight="1" x14ac:dyDescent="0.3">
      <c r="A102" s="22" t="s">
        <v>80</v>
      </c>
      <c r="B102" s="53">
        <f>SUM(D100:D100)</f>
        <v>0</v>
      </c>
      <c r="C102" s="53"/>
      <c r="D102" s="53"/>
    </row>
    <row r="103" spans="1:4" ht="18" customHeight="1" x14ac:dyDescent="0.3">
      <c r="A103" s="23"/>
      <c r="B103" s="12"/>
      <c r="C103" s="12"/>
      <c r="D103" s="12"/>
    </row>
    <row r="104" spans="1:4" ht="18" customHeight="1" x14ac:dyDescent="0.3">
      <c r="A104" s="22" t="s">
        <v>14</v>
      </c>
      <c r="B104" s="53">
        <f>B98+B102</f>
        <v>0</v>
      </c>
      <c r="C104" s="53"/>
      <c r="D104" s="53"/>
    </row>
    <row r="105" spans="1:4" ht="18" customHeight="1" x14ac:dyDescent="0.3">
      <c r="A105" s="23"/>
      <c r="B105" s="29"/>
      <c r="C105" s="12"/>
      <c r="D105" s="15"/>
    </row>
    <row r="106" spans="1:4" ht="18" customHeight="1" x14ac:dyDescent="0.3">
      <c r="A106" s="5" t="s">
        <v>35</v>
      </c>
      <c r="B106" s="6" t="s">
        <v>0</v>
      </c>
      <c r="C106" s="7" t="s">
        <v>1</v>
      </c>
      <c r="D106" s="8" t="s">
        <v>2</v>
      </c>
    </row>
    <row r="107" spans="1:4" ht="18" customHeight="1" x14ac:dyDescent="0.3">
      <c r="A107" s="9" t="s">
        <v>92</v>
      </c>
      <c r="B107" s="10" t="s">
        <v>4</v>
      </c>
      <c r="C107" s="11"/>
      <c r="D107" s="12"/>
    </row>
    <row r="108" spans="1:4" ht="38.25" customHeight="1" x14ac:dyDescent="0.3">
      <c r="A108" s="36" t="s">
        <v>93</v>
      </c>
      <c r="B108" s="14">
        <v>1350</v>
      </c>
      <c r="C108" s="11"/>
      <c r="D108" s="12"/>
    </row>
    <row r="109" spans="1:4" ht="18" customHeight="1" x14ac:dyDescent="0.3">
      <c r="A109" s="15"/>
      <c r="B109" s="14"/>
      <c r="C109" s="11"/>
      <c r="D109" s="12"/>
    </row>
    <row r="110" spans="1:4" ht="18" customHeight="1" x14ac:dyDescent="0.3">
      <c r="A110" s="16" t="s">
        <v>6</v>
      </c>
      <c r="B110" s="14">
        <v>1</v>
      </c>
      <c r="C110" s="43"/>
      <c r="D110" s="12">
        <f>B110*C110</f>
        <v>0</v>
      </c>
    </row>
    <row r="111" spans="1:4" ht="18" customHeight="1" x14ac:dyDescent="0.3">
      <c r="A111" s="18" t="s">
        <v>7</v>
      </c>
      <c r="B111" s="10">
        <v>1269</v>
      </c>
      <c r="C111" s="43"/>
      <c r="D111" s="12">
        <f>B111*C111</f>
        <v>0</v>
      </c>
    </row>
    <row r="112" spans="1:4" ht="18" customHeight="1" x14ac:dyDescent="0.3">
      <c r="A112" s="19" t="s">
        <v>60</v>
      </c>
      <c r="B112" s="14"/>
      <c r="C112" s="11"/>
      <c r="D112" s="12" t="s">
        <v>9</v>
      </c>
    </row>
    <row r="113" spans="1:4" ht="18" customHeight="1" x14ac:dyDescent="0.3">
      <c r="A113" s="18" t="s">
        <v>11</v>
      </c>
      <c r="B113" s="14">
        <v>16</v>
      </c>
      <c r="C113" s="45"/>
      <c r="D113" s="12">
        <f>B113*C113</f>
        <v>0</v>
      </c>
    </row>
    <row r="114" spans="1:4" ht="18" customHeight="1" x14ac:dyDescent="0.3">
      <c r="A114" s="18"/>
      <c r="B114" s="14"/>
      <c r="C114" s="11"/>
      <c r="D114" s="12"/>
    </row>
    <row r="115" spans="1:4" ht="18" customHeight="1" x14ac:dyDescent="0.3">
      <c r="A115" s="22" t="s">
        <v>13</v>
      </c>
      <c r="B115" s="53">
        <f>SUM(D110:D113)</f>
        <v>0</v>
      </c>
      <c r="C115" s="53"/>
      <c r="D115" s="53"/>
    </row>
    <row r="116" spans="1:4" ht="18" customHeight="1" x14ac:dyDescent="0.3">
      <c r="A116" s="23"/>
      <c r="B116" s="12"/>
      <c r="C116" s="12"/>
      <c r="D116" s="12"/>
    </row>
    <row r="117" spans="1:4" ht="18" customHeight="1" x14ac:dyDescent="0.3">
      <c r="A117" s="24" t="s">
        <v>200</v>
      </c>
      <c r="B117" s="10">
        <v>1269</v>
      </c>
      <c r="C117" s="25"/>
      <c r="D117" s="26">
        <f>((B117*C117)/14)*10</f>
        <v>0</v>
      </c>
    </row>
    <row r="118" spans="1:4" ht="18" customHeight="1" x14ac:dyDescent="0.3">
      <c r="A118" s="27" t="s">
        <v>201</v>
      </c>
      <c r="B118" s="14"/>
      <c r="C118" s="28"/>
      <c r="D118" s="26"/>
    </row>
    <row r="119" spans="1:4" ht="18" customHeight="1" x14ac:dyDescent="0.3">
      <c r="A119" s="22" t="s">
        <v>80</v>
      </c>
      <c r="B119" s="53">
        <f>SUM(D117:D117)</f>
        <v>0</v>
      </c>
      <c r="C119" s="53"/>
      <c r="D119" s="53"/>
    </row>
    <row r="120" spans="1:4" ht="18" customHeight="1" x14ac:dyDescent="0.3">
      <c r="A120" s="23"/>
      <c r="B120" s="12"/>
      <c r="C120" s="12"/>
      <c r="D120" s="12"/>
    </row>
    <row r="121" spans="1:4" ht="18" customHeight="1" x14ac:dyDescent="0.3">
      <c r="A121" s="22" t="s">
        <v>14</v>
      </c>
      <c r="B121" s="53">
        <f>B115+B119</f>
        <v>0</v>
      </c>
      <c r="C121" s="53"/>
      <c r="D121" s="53"/>
    </row>
    <row r="122" spans="1:4" ht="18" customHeight="1" x14ac:dyDescent="0.3">
      <c r="A122" s="23"/>
      <c r="B122" s="29"/>
      <c r="C122" s="12"/>
      <c r="D122" s="15"/>
    </row>
    <row r="123" spans="1:4" ht="18" customHeight="1" x14ac:dyDescent="0.3">
      <c r="A123" s="5" t="s">
        <v>35</v>
      </c>
      <c r="B123" s="6" t="s">
        <v>0</v>
      </c>
      <c r="C123" s="7" t="s">
        <v>1</v>
      </c>
      <c r="D123" s="8" t="s">
        <v>2</v>
      </c>
    </row>
    <row r="124" spans="1:4" ht="18" customHeight="1" x14ac:dyDescent="0.3">
      <c r="A124" s="9" t="s">
        <v>94</v>
      </c>
      <c r="B124" s="10" t="s">
        <v>4</v>
      </c>
      <c r="C124" s="11"/>
      <c r="D124" s="12"/>
    </row>
    <row r="125" spans="1:4" ht="40.5" customHeight="1" x14ac:dyDescent="0.3">
      <c r="A125" s="36" t="s">
        <v>95</v>
      </c>
      <c r="B125" s="14">
        <v>611</v>
      </c>
      <c r="C125" s="11"/>
      <c r="D125" s="12"/>
    </row>
    <row r="126" spans="1:4" ht="18" customHeight="1" x14ac:dyDescent="0.3">
      <c r="A126" s="15"/>
      <c r="B126" s="14"/>
      <c r="C126" s="11"/>
      <c r="D126" s="12"/>
    </row>
    <row r="127" spans="1:4" ht="18" customHeight="1" x14ac:dyDescent="0.3">
      <c r="A127" s="16" t="s">
        <v>6</v>
      </c>
      <c r="B127" s="14">
        <v>1</v>
      </c>
      <c r="C127" s="43"/>
      <c r="D127" s="12">
        <f>B127*C127</f>
        <v>0</v>
      </c>
    </row>
    <row r="128" spans="1:4" ht="18" customHeight="1" x14ac:dyDescent="0.3">
      <c r="A128" s="18" t="s">
        <v>7</v>
      </c>
      <c r="B128" s="10">
        <v>611</v>
      </c>
      <c r="C128" s="43"/>
      <c r="D128" s="12">
        <f>B128*C128</f>
        <v>0</v>
      </c>
    </row>
    <row r="129" spans="1:4" ht="18" customHeight="1" x14ac:dyDescent="0.3">
      <c r="A129" s="19" t="s">
        <v>83</v>
      </c>
      <c r="B129" s="14"/>
      <c r="C129" s="11"/>
      <c r="D129" s="12" t="s">
        <v>9</v>
      </c>
    </row>
    <row r="130" spans="1:4" ht="18" customHeight="1" x14ac:dyDescent="0.3">
      <c r="A130" s="18" t="s">
        <v>10</v>
      </c>
      <c r="B130" s="14">
        <v>8</v>
      </c>
      <c r="C130" s="44"/>
      <c r="D130" s="12">
        <f>B130*C130</f>
        <v>0</v>
      </c>
    </row>
    <row r="131" spans="1:4" ht="18" customHeight="1" x14ac:dyDescent="0.3">
      <c r="A131" s="18" t="s">
        <v>11</v>
      </c>
      <c r="B131" s="14">
        <v>6</v>
      </c>
      <c r="C131" s="45"/>
      <c r="D131" s="12">
        <f>B131*C131</f>
        <v>0</v>
      </c>
    </row>
    <row r="132" spans="1:4" ht="18" customHeight="1" x14ac:dyDescent="0.3">
      <c r="A132" s="18" t="s">
        <v>55</v>
      </c>
      <c r="B132" s="14">
        <v>1</v>
      </c>
      <c r="C132" s="44"/>
      <c r="D132" s="12">
        <f t="shared" ref="D132" si="0">B132*C132</f>
        <v>0</v>
      </c>
    </row>
    <row r="133" spans="1:4" ht="18" customHeight="1" x14ac:dyDescent="0.3">
      <c r="A133" s="18"/>
      <c r="B133" s="14"/>
      <c r="C133" s="11"/>
      <c r="D133" s="12"/>
    </row>
    <row r="134" spans="1:4" ht="18" customHeight="1" x14ac:dyDescent="0.3">
      <c r="A134" s="22" t="s">
        <v>13</v>
      </c>
      <c r="B134" s="53">
        <f>SUM(D127:D132)</f>
        <v>0</v>
      </c>
      <c r="C134" s="53"/>
      <c r="D134" s="53"/>
    </row>
    <row r="135" spans="1:4" ht="18" customHeight="1" x14ac:dyDescent="0.3">
      <c r="A135" s="23"/>
      <c r="B135" s="12"/>
      <c r="C135" s="12"/>
      <c r="D135" s="12"/>
    </row>
    <row r="136" spans="1:4" ht="18" customHeight="1" x14ac:dyDescent="0.3">
      <c r="A136" s="24" t="s">
        <v>200</v>
      </c>
      <c r="B136" s="10">
        <v>611</v>
      </c>
      <c r="C136" s="25"/>
      <c r="D136" s="26">
        <f>((B136*C136)/14)*10</f>
        <v>0</v>
      </c>
    </row>
    <row r="137" spans="1:4" ht="18" customHeight="1" x14ac:dyDescent="0.3">
      <c r="A137" s="27" t="s">
        <v>201</v>
      </c>
      <c r="B137" s="14"/>
      <c r="C137" s="28"/>
      <c r="D137" s="26"/>
    </row>
    <row r="138" spans="1:4" ht="18" customHeight="1" x14ac:dyDescent="0.3">
      <c r="A138" s="22" t="s">
        <v>80</v>
      </c>
      <c r="B138" s="53">
        <f>SUM(D136:D136)</f>
        <v>0</v>
      </c>
      <c r="C138" s="53"/>
      <c r="D138" s="53"/>
    </row>
    <row r="139" spans="1:4" ht="18" customHeight="1" x14ac:dyDescent="0.3">
      <c r="A139" s="23"/>
      <c r="B139" s="12"/>
      <c r="C139" s="12"/>
      <c r="D139" s="12"/>
    </row>
    <row r="140" spans="1:4" ht="18" customHeight="1" x14ac:dyDescent="0.3">
      <c r="A140" s="22" t="s">
        <v>14</v>
      </c>
      <c r="B140" s="53">
        <f>B134+B138</f>
        <v>0</v>
      </c>
      <c r="C140" s="53"/>
      <c r="D140" s="53"/>
    </row>
    <row r="141" spans="1:4" ht="18" customHeight="1" x14ac:dyDescent="0.3">
      <c r="A141" s="23"/>
      <c r="B141" s="29"/>
      <c r="C141" s="12"/>
      <c r="D141" s="15"/>
    </row>
    <row r="142" spans="1:4" ht="18" customHeight="1" x14ac:dyDescent="0.3">
      <c r="A142" s="5" t="s">
        <v>35</v>
      </c>
      <c r="B142" s="6" t="s">
        <v>0</v>
      </c>
      <c r="C142" s="7" t="s">
        <v>1</v>
      </c>
      <c r="D142" s="8" t="s">
        <v>2</v>
      </c>
    </row>
    <row r="143" spans="1:4" ht="18" customHeight="1" x14ac:dyDescent="0.3">
      <c r="A143" s="9" t="s">
        <v>96</v>
      </c>
      <c r="B143" s="10" t="s">
        <v>4</v>
      </c>
      <c r="C143" s="11"/>
      <c r="D143" s="12"/>
    </row>
    <row r="144" spans="1:4" ht="37.5" customHeight="1" x14ac:dyDescent="0.3">
      <c r="A144" s="36" t="s">
        <v>97</v>
      </c>
      <c r="B144" s="14">
        <v>588</v>
      </c>
      <c r="C144" s="11"/>
      <c r="D144" s="12"/>
    </row>
    <row r="145" spans="1:4" ht="18" customHeight="1" x14ac:dyDescent="0.3">
      <c r="A145" s="15"/>
      <c r="B145" s="14"/>
      <c r="C145" s="11"/>
      <c r="D145" s="12"/>
    </row>
    <row r="146" spans="1:4" ht="18" customHeight="1" x14ac:dyDescent="0.3">
      <c r="A146" s="16" t="s">
        <v>6</v>
      </c>
      <c r="B146" s="14">
        <v>1</v>
      </c>
      <c r="C146" s="43"/>
      <c r="D146" s="12">
        <f>B146*C146</f>
        <v>0</v>
      </c>
    </row>
    <row r="147" spans="1:4" ht="18" customHeight="1" x14ac:dyDescent="0.3">
      <c r="A147" s="18" t="s">
        <v>7</v>
      </c>
      <c r="B147" s="10"/>
      <c r="C147" s="43"/>
      <c r="D147" s="12">
        <f>B147*C147</f>
        <v>0</v>
      </c>
    </row>
    <row r="148" spans="1:4" ht="18" customHeight="1" x14ac:dyDescent="0.3">
      <c r="A148" s="19" t="s">
        <v>83</v>
      </c>
      <c r="B148" s="14">
        <v>588</v>
      </c>
      <c r="C148" s="11"/>
      <c r="D148" s="12" t="s">
        <v>9</v>
      </c>
    </row>
    <row r="149" spans="1:4" ht="18" customHeight="1" x14ac:dyDescent="0.3">
      <c r="A149" s="18" t="s">
        <v>10</v>
      </c>
      <c r="B149" s="14">
        <v>12</v>
      </c>
      <c r="C149" s="44"/>
      <c r="D149" s="12">
        <f>B149*C149</f>
        <v>0</v>
      </c>
    </row>
    <row r="150" spans="1:4" ht="18" customHeight="1" x14ac:dyDescent="0.3">
      <c r="A150" s="18" t="s">
        <v>11</v>
      </c>
      <c r="B150" s="14">
        <v>4</v>
      </c>
      <c r="C150" s="45"/>
      <c r="D150" s="12">
        <f>B150*C150</f>
        <v>0</v>
      </c>
    </row>
    <row r="151" spans="1:4" ht="18" customHeight="1" x14ac:dyDescent="0.3">
      <c r="A151" s="18"/>
      <c r="B151" s="14"/>
      <c r="C151" s="11"/>
      <c r="D151" s="12"/>
    </row>
    <row r="152" spans="1:4" ht="18" customHeight="1" x14ac:dyDescent="0.3">
      <c r="A152" s="22" t="s">
        <v>13</v>
      </c>
      <c r="B152" s="53">
        <f>SUM(D146:D150)</f>
        <v>0</v>
      </c>
      <c r="C152" s="53"/>
      <c r="D152" s="53"/>
    </row>
    <row r="153" spans="1:4" ht="18" customHeight="1" x14ac:dyDescent="0.3">
      <c r="A153" s="23"/>
      <c r="B153" s="12"/>
      <c r="C153" s="12"/>
      <c r="D153" s="12"/>
    </row>
    <row r="154" spans="1:4" ht="18" customHeight="1" x14ac:dyDescent="0.3">
      <c r="A154" s="24" t="s">
        <v>200</v>
      </c>
      <c r="B154" s="14">
        <v>588</v>
      </c>
      <c r="C154" s="25"/>
      <c r="D154" s="26">
        <f>((B154*C154)/14)*10</f>
        <v>0</v>
      </c>
    </row>
    <row r="155" spans="1:4" ht="18" customHeight="1" x14ac:dyDescent="0.3">
      <c r="A155" s="27" t="s">
        <v>201</v>
      </c>
      <c r="B155" s="14"/>
      <c r="C155" s="28"/>
      <c r="D155" s="26"/>
    </row>
    <row r="156" spans="1:4" ht="18" customHeight="1" x14ac:dyDescent="0.3">
      <c r="A156" s="22" t="s">
        <v>80</v>
      </c>
      <c r="B156" s="53">
        <f>SUM(D154:D154)</f>
        <v>0</v>
      </c>
      <c r="C156" s="53"/>
      <c r="D156" s="53"/>
    </row>
    <row r="157" spans="1:4" ht="18" customHeight="1" x14ac:dyDescent="0.3">
      <c r="A157" s="23"/>
      <c r="B157" s="12"/>
      <c r="C157" s="12"/>
      <c r="D157" s="12"/>
    </row>
    <row r="158" spans="1:4" ht="18" customHeight="1" x14ac:dyDescent="0.3">
      <c r="A158" s="22" t="s">
        <v>14</v>
      </c>
      <c r="B158" s="53">
        <f>B152+B156</f>
        <v>0</v>
      </c>
      <c r="C158" s="53"/>
      <c r="D158" s="53"/>
    </row>
    <row r="159" spans="1:4" ht="18" customHeight="1" x14ac:dyDescent="0.3">
      <c r="A159" s="23"/>
      <c r="B159" s="29"/>
      <c r="C159" s="12"/>
      <c r="D159" s="15"/>
    </row>
    <row r="160" spans="1:4" ht="18" customHeight="1" x14ac:dyDescent="0.3">
      <c r="A160" s="5" t="s">
        <v>35</v>
      </c>
      <c r="B160" s="6" t="s">
        <v>0</v>
      </c>
      <c r="C160" s="7" t="s">
        <v>1</v>
      </c>
      <c r="D160" s="8" t="s">
        <v>2</v>
      </c>
    </row>
    <row r="161" spans="1:4" ht="18" customHeight="1" x14ac:dyDescent="0.3">
      <c r="A161" s="9" t="s">
        <v>98</v>
      </c>
      <c r="B161" s="10" t="s">
        <v>4</v>
      </c>
      <c r="C161" s="11"/>
      <c r="D161" s="12"/>
    </row>
    <row r="162" spans="1:4" ht="38.25" customHeight="1" x14ac:dyDescent="0.3">
      <c r="A162" s="36" t="s">
        <v>99</v>
      </c>
      <c r="B162" s="14">
        <v>1081</v>
      </c>
      <c r="C162" s="11"/>
      <c r="D162" s="12"/>
    </row>
    <row r="163" spans="1:4" ht="18" customHeight="1" x14ac:dyDescent="0.3">
      <c r="A163" s="15"/>
      <c r="B163" s="14"/>
      <c r="C163" s="11"/>
      <c r="D163" s="12"/>
    </row>
    <row r="164" spans="1:4" ht="18" customHeight="1" x14ac:dyDescent="0.3">
      <c r="A164" s="16" t="s">
        <v>6</v>
      </c>
      <c r="B164" s="14">
        <v>1</v>
      </c>
      <c r="C164" s="43"/>
      <c r="D164" s="12">
        <f>B164*C164</f>
        <v>0</v>
      </c>
    </row>
    <row r="165" spans="1:4" ht="18" customHeight="1" x14ac:dyDescent="0.3">
      <c r="A165" s="18" t="s">
        <v>7</v>
      </c>
      <c r="B165" s="10">
        <v>1081</v>
      </c>
      <c r="C165" s="43"/>
      <c r="D165" s="12">
        <f>B165*C165</f>
        <v>0</v>
      </c>
    </row>
    <row r="166" spans="1:4" ht="18" customHeight="1" x14ac:dyDescent="0.3">
      <c r="A166" s="19" t="s">
        <v>24</v>
      </c>
      <c r="B166" s="14"/>
      <c r="C166" s="11"/>
      <c r="D166" s="12" t="s">
        <v>9</v>
      </c>
    </row>
    <row r="167" spans="1:4" ht="18" customHeight="1" x14ac:dyDescent="0.3">
      <c r="A167" s="18" t="s">
        <v>11</v>
      </c>
      <c r="B167" s="14">
        <v>16</v>
      </c>
      <c r="C167" s="45"/>
      <c r="D167" s="12">
        <f>B167*C167</f>
        <v>0</v>
      </c>
    </row>
    <row r="168" spans="1:4" ht="18" customHeight="1" x14ac:dyDescent="0.3">
      <c r="A168" s="18"/>
      <c r="B168" s="14"/>
      <c r="C168" s="11"/>
      <c r="D168" s="12"/>
    </row>
    <row r="169" spans="1:4" ht="18" customHeight="1" x14ac:dyDescent="0.3">
      <c r="A169" s="22" t="s">
        <v>13</v>
      </c>
      <c r="B169" s="53">
        <f>SUM(D164:D167)</f>
        <v>0</v>
      </c>
      <c r="C169" s="53"/>
      <c r="D169" s="53"/>
    </row>
    <row r="170" spans="1:4" ht="18" customHeight="1" x14ac:dyDescent="0.3">
      <c r="A170" s="23"/>
      <c r="B170" s="12"/>
      <c r="C170" s="12"/>
      <c r="D170" s="12"/>
    </row>
    <row r="171" spans="1:4" ht="18" customHeight="1" x14ac:dyDescent="0.3">
      <c r="A171" s="24" t="s">
        <v>200</v>
      </c>
      <c r="B171" s="10">
        <v>1081</v>
      </c>
      <c r="C171" s="25"/>
      <c r="D171" s="26">
        <f>((B171*C171)/14)*10</f>
        <v>0</v>
      </c>
    </row>
    <row r="172" spans="1:4" ht="18" customHeight="1" x14ac:dyDescent="0.3">
      <c r="A172" s="27" t="s">
        <v>201</v>
      </c>
      <c r="B172" s="14"/>
      <c r="C172" s="28"/>
      <c r="D172" s="26"/>
    </row>
    <row r="173" spans="1:4" ht="18" customHeight="1" x14ac:dyDescent="0.3">
      <c r="A173" s="22" t="s">
        <v>80</v>
      </c>
      <c r="B173" s="53">
        <f>SUM(D171:D171)</f>
        <v>0</v>
      </c>
      <c r="C173" s="53"/>
      <c r="D173" s="53"/>
    </row>
    <row r="174" spans="1:4" ht="18" customHeight="1" x14ac:dyDescent="0.3">
      <c r="A174" s="23"/>
      <c r="B174" s="12"/>
      <c r="C174" s="12"/>
      <c r="D174" s="12"/>
    </row>
    <row r="175" spans="1:4" ht="18" customHeight="1" x14ac:dyDescent="0.3">
      <c r="A175" s="22" t="s">
        <v>14</v>
      </c>
      <c r="B175" s="53">
        <f>B169+B173</f>
        <v>0</v>
      </c>
      <c r="C175" s="53"/>
      <c r="D175" s="53"/>
    </row>
    <row r="176" spans="1:4" ht="18" customHeight="1" x14ac:dyDescent="0.3">
      <c r="A176" s="23"/>
      <c r="B176" s="12"/>
      <c r="C176" s="12"/>
      <c r="D176" s="12"/>
    </row>
    <row r="177" spans="1:4" ht="18" customHeight="1" x14ac:dyDescent="0.3">
      <c r="A177" s="5" t="s">
        <v>35</v>
      </c>
      <c r="B177" s="6" t="s">
        <v>0</v>
      </c>
      <c r="C177" s="7" t="s">
        <v>1</v>
      </c>
      <c r="D177" s="8" t="s">
        <v>2</v>
      </c>
    </row>
    <row r="178" spans="1:4" ht="18" customHeight="1" x14ac:dyDescent="0.3">
      <c r="A178" s="9" t="s">
        <v>100</v>
      </c>
      <c r="B178" s="10" t="s">
        <v>4</v>
      </c>
      <c r="C178" s="11"/>
      <c r="D178" s="12"/>
    </row>
    <row r="179" spans="1:4" ht="35.25" customHeight="1" x14ac:dyDescent="0.3">
      <c r="A179" s="36" t="s">
        <v>101</v>
      </c>
      <c r="B179" s="14">
        <v>616</v>
      </c>
      <c r="C179" s="11"/>
      <c r="D179" s="12"/>
    </row>
    <row r="180" spans="1:4" ht="18" customHeight="1" x14ac:dyDescent="0.3">
      <c r="A180" s="15"/>
      <c r="B180" s="14"/>
      <c r="C180" s="11"/>
      <c r="D180" s="12"/>
    </row>
    <row r="181" spans="1:4" ht="18" customHeight="1" x14ac:dyDescent="0.3">
      <c r="A181" s="16" t="s">
        <v>6</v>
      </c>
      <c r="B181" s="14">
        <v>1</v>
      </c>
      <c r="C181" s="43"/>
      <c r="D181" s="12">
        <f>B181*C181</f>
        <v>0</v>
      </c>
    </row>
    <row r="182" spans="1:4" ht="18" customHeight="1" x14ac:dyDescent="0.3">
      <c r="A182" s="18" t="s">
        <v>7</v>
      </c>
      <c r="B182" s="10">
        <v>616</v>
      </c>
      <c r="C182" s="43"/>
      <c r="D182" s="12">
        <f>B182*C182</f>
        <v>0</v>
      </c>
    </row>
    <row r="183" spans="1:4" ht="18" customHeight="1" x14ac:dyDescent="0.3">
      <c r="A183" s="19" t="s">
        <v>83</v>
      </c>
      <c r="B183" s="14"/>
      <c r="C183" s="11"/>
      <c r="D183" s="12" t="s">
        <v>9</v>
      </c>
    </row>
    <row r="184" spans="1:4" ht="18" customHeight="1" x14ac:dyDescent="0.3">
      <c r="A184" s="18" t="s">
        <v>10</v>
      </c>
      <c r="B184" s="14"/>
      <c r="C184" s="44"/>
      <c r="D184" s="12">
        <f>B184*C184</f>
        <v>0</v>
      </c>
    </row>
    <row r="185" spans="1:4" ht="18" customHeight="1" x14ac:dyDescent="0.3">
      <c r="A185" s="18" t="s">
        <v>11</v>
      </c>
      <c r="B185" s="14">
        <v>6</v>
      </c>
      <c r="C185" s="42"/>
      <c r="D185" s="12">
        <f>B185*C185</f>
        <v>0</v>
      </c>
    </row>
    <row r="186" spans="1:4" ht="18" customHeight="1" x14ac:dyDescent="0.3">
      <c r="A186" s="18"/>
      <c r="B186" s="14"/>
      <c r="C186" s="11"/>
      <c r="D186" s="12"/>
    </row>
    <row r="187" spans="1:4" ht="18" customHeight="1" x14ac:dyDescent="0.3">
      <c r="A187" s="22" t="s">
        <v>13</v>
      </c>
      <c r="B187" s="53">
        <f>SUM(D181:D185)</f>
        <v>0</v>
      </c>
      <c r="C187" s="53"/>
      <c r="D187" s="53"/>
    </row>
    <row r="188" spans="1:4" ht="18" customHeight="1" x14ac:dyDescent="0.3">
      <c r="A188" s="23"/>
      <c r="B188" s="12"/>
      <c r="C188" s="12"/>
      <c r="D188" s="12"/>
    </row>
    <row r="189" spans="1:4" ht="18" customHeight="1" x14ac:dyDescent="0.3">
      <c r="A189" s="24" t="s">
        <v>200</v>
      </c>
      <c r="B189" s="10">
        <v>616</v>
      </c>
      <c r="C189" s="25"/>
      <c r="D189" s="26">
        <f>((B189*C189)/14)*10</f>
        <v>0</v>
      </c>
    </row>
    <row r="190" spans="1:4" ht="18" customHeight="1" x14ac:dyDescent="0.3">
      <c r="A190" s="27" t="s">
        <v>201</v>
      </c>
      <c r="B190" s="14"/>
      <c r="C190" s="28"/>
      <c r="D190" s="26"/>
    </row>
    <row r="191" spans="1:4" ht="18" customHeight="1" x14ac:dyDescent="0.3">
      <c r="A191" s="22" t="s">
        <v>80</v>
      </c>
      <c r="B191" s="53">
        <f>SUM(D189:D189)</f>
        <v>0</v>
      </c>
      <c r="C191" s="53"/>
      <c r="D191" s="53"/>
    </row>
    <row r="192" spans="1:4" ht="18" customHeight="1" x14ac:dyDescent="0.3">
      <c r="A192" s="23"/>
      <c r="B192" s="12"/>
      <c r="C192" s="12"/>
      <c r="D192" s="12"/>
    </row>
    <row r="193" spans="1:4" ht="18" customHeight="1" x14ac:dyDescent="0.3">
      <c r="A193" s="22" t="s">
        <v>14</v>
      </c>
      <c r="B193" s="53">
        <f>B187+B191</f>
        <v>0</v>
      </c>
      <c r="C193" s="53"/>
      <c r="D193" s="53"/>
    </row>
    <row r="194" spans="1:4" ht="18" customHeight="1" x14ac:dyDescent="0.3">
      <c r="A194" s="23"/>
      <c r="B194" s="29"/>
      <c r="C194" s="12"/>
      <c r="D194" s="15"/>
    </row>
    <row r="195" spans="1:4" ht="18" customHeight="1" x14ac:dyDescent="0.3">
      <c r="A195" s="5" t="s">
        <v>35</v>
      </c>
      <c r="B195" s="6" t="s">
        <v>0</v>
      </c>
      <c r="C195" s="7" t="s">
        <v>1</v>
      </c>
      <c r="D195" s="8" t="s">
        <v>2</v>
      </c>
    </row>
    <row r="196" spans="1:4" ht="18" customHeight="1" x14ac:dyDescent="0.3">
      <c r="A196" s="9" t="s">
        <v>102</v>
      </c>
      <c r="B196" s="10" t="s">
        <v>4</v>
      </c>
      <c r="C196" s="11"/>
      <c r="D196" s="12"/>
    </row>
    <row r="197" spans="1:4" ht="38.25" customHeight="1" x14ac:dyDescent="0.3">
      <c r="A197" s="36" t="s">
        <v>103</v>
      </c>
      <c r="B197" s="14">
        <v>1377</v>
      </c>
      <c r="C197" s="11"/>
      <c r="D197" s="12"/>
    </row>
    <row r="198" spans="1:4" ht="18" customHeight="1" x14ac:dyDescent="0.3">
      <c r="A198" s="15"/>
      <c r="B198" s="14"/>
      <c r="C198" s="11"/>
      <c r="D198" s="12"/>
    </row>
    <row r="199" spans="1:4" ht="18" customHeight="1" x14ac:dyDescent="0.3">
      <c r="A199" s="16" t="s">
        <v>6</v>
      </c>
      <c r="B199" s="14">
        <v>1</v>
      </c>
      <c r="C199" s="43"/>
      <c r="D199" s="12">
        <f>B199*C199</f>
        <v>0</v>
      </c>
    </row>
    <row r="200" spans="1:4" ht="18" customHeight="1" x14ac:dyDescent="0.3">
      <c r="A200" s="18" t="s">
        <v>7</v>
      </c>
      <c r="B200" s="10">
        <v>1296</v>
      </c>
      <c r="C200" s="43"/>
      <c r="D200" s="12">
        <f>B200*C200</f>
        <v>0</v>
      </c>
    </row>
    <row r="201" spans="1:4" ht="18" customHeight="1" x14ac:dyDescent="0.3">
      <c r="A201" s="19" t="s">
        <v>60</v>
      </c>
      <c r="B201" s="14"/>
      <c r="C201" s="11"/>
      <c r="D201" s="12" t="s">
        <v>9</v>
      </c>
    </row>
    <row r="202" spans="1:4" ht="18" customHeight="1" x14ac:dyDescent="0.3">
      <c r="A202" s="18" t="s">
        <v>10</v>
      </c>
      <c r="B202" s="14"/>
      <c r="C202" s="44"/>
      <c r="D202" s="12">
        <f>B202*C202</f>
        <v>0</v>
      </c>
    </row>
    <row r="203" spans="1:4" ht="18" customHeight="1" x14ac:dyDescent="0.3">
      <c r="A203" s="18" t="s">
        <v>11</v>
      </c>
      <c r="B203" s="14">
        <v>20</v>
      </c>
      <c r="C203" s="44"/>
      <c r="D203" s="12">
        <f>B203*C203</f>
        <v>0</v>
      </c>
    </row>
    <row r="204" spans="1:4" ht="18" customHeight="1" x14ac:dyDescent="0.3">
      <c r="A204" s="18"/>
      <c r="B204" s="14"/>
      <c r="C204" s="11"/>
      <c r="D204" s="12"/>
    </row>
    <row r="205" spans="1:4" ht="18" customHeight="1" x14ac:dyDescent="0.3">
      <c r="A205" s="22" t="s">
        <v>13</v>
      </c>
      <c r="B205" s="53">
        <f>SUM(D199:D203)</f>
        <v>0</v>
      </c>
      <c r="C205" s="53"/>
      <c r="D205" s="53"/>
    </row>
    <row r="206" spans="1:4" ht="18" customHeight="1" x14ac:dyDescent="0.3">
      <c r="A206" s="23"/>
      <c r="B206" s="12"/>
      <c r="C206" s="12"/>
      <c r="D206" s="12"/>
    </row>
    <row r="207" spans="1:4" ht="18" customHeight="1" x14ac:dyDescent="0.3">
      <c r="A207" s="24" t="s">
        <v>200</v>
      </c>
      <c r="B207" s="10">
        <v>1296</v>
      </c>
      <c r="C207" s="25"/>
      <c r="D207" s="26">
        <f>((B207*C207)/14)*10</f>
        <v>0</v>
      </c>
    </row>
    <row r="208" spans="1:4" ht="18" customHeight="1" x14ac:dyDescent="0.3">
      <c r="A208" s="27" t="s">
        <v>201</v>
      </c>
      <c r="B208" s="14"/>
      <c r="C208" s="28"/>
      <c r="D208" s="26"/>
    </row>
    <row r="209" spans="1:4" ht="18" customHeight="1" x14ac:dyDescent="0.3">
      <c r="A209" s="22" t="s">
        <v>80</v>
      </c>
      <c r="B209" s="53">
        <f>SUM(D207:D207)</f>
        <v>0</v>
      </c>
      <c r="C209" s="53"/>
      <c r="D209" s="53"/>
    </row>
    <row r="210" spans="1:4" ht="18" customHeight="1" x14ac:dyDescent="0.3">
      <c r="A210" s="23"/>
      <c r="B210" s="12"/>
      <c r="C210" s="12"/>
      <c r="D210" s="12"/>
    </row>
    <row r="211" spans="1:4" ht="18" customHeight="1" x14ac:dyDescent="0.3">
      <c r="A211" s="22" t="s">
        <v>14</v>
      </c>
      <c r="B211" s="53">
        <f>B205+B209</f>
        <v>0</v>
      </c>
      <c r="C211" s="53"/>
      <c r="D211" s="53"/>
    </row>
    <row r="212" spans="1:4" ht="18" customHeight="1" x14ac:dyDescent="0.3">
      <c r="A212" s="23"/>
      <c r="B212" s="29"/>
      <c r="C212" s="12"/>
      <c r="D212" s="15"/>
    </row>
    <row r="213" spans="1:4" ht="18" customHeight="1" x14ac:dyDescent="0.3">
      <c r="A213" s="5" t="s">
        <v>35</v>
      </c>
      <c r="B213" s="6" t="s">
        <v>0</v>
      </c>
      <c r="C213" s="7" t="s">
        <v>1</v>
      </c>
      <c r="D213" s="8" t="s">
        <v>2</v>
      </c>
    </row>
    <row r="214" spans="1:4" ht="18" customHeight="1" x14ac:dyDescent="0.3">
      <c r="A214" s="9" t="s">
        <v>104</v>
      </c>
      <c r="B214" s="10" t="s">
        <v>4</v>
      </c>
      <c r="C214" s="11"/>
      <c r="D214" s="12"/>
    </row>
    <row r="215" spans="1:4" ht="38.25" customHeight="1" x14ac:dyDescent="0.3">
      <c r="A215" s="36" t="s">
        <v>105</v>
      </c>
      <c r="B215" s="14">
        <v>2142</v>
      </c>
      <c r="C215" s="11"/>
      <c r="D215" s="12"/>
    </row>
    <row r="216" spans="1:4" ht="18" customHeight="1" x14ac:dyDescent="0.3">
      <c r="A216" s="15"/>
      <c r="B216" s="14"/>
      <c r="C216" s="11"/>
      <c r="D216" s="12"/>
    </row>
    <row r="217" spans="1:4" ht="18" customHeight="1" x14ac:dyDescent="0.3">
      <c r="A217" s="16" t="s">
        <v>6</v>
      </c>
      <c r="B217" s="14">
        <v>1</v>
      </c>
      <c r="C217" s="43"/>
      <c r="D217" s="12">
        <f>B217*C217</f>
        <v>0</v>
      </c>
    </row>
    <row r="218" spans="1:4" ht="18" customHeight="1" x14ac:dyDescent="0.3">
      <c r="A218" s="18" t="s">
        <v>7</v>
      </c>
      <c r="B218" s="10">
        <v>2018</v>
      </c>
      <c r="C218" s="43"/>
      <c r="D218" s="12">
        <f>B218*C218</f>
        <v>0</v>
      </c>
    </row>
    <row r="219" spans="1:4" ht="18" customHeight="1" x14ac:dyDescent="0.3">
      <c r="A219" s="19" t="s">
        <v>106</v>
      </c>
      <c r="B219" s="14"/>
      <c r="C219" s="11"/>
      <c r="D219" s="12" t="s">
        <v>9</v>
      </c>
    </row>
    <row r="220" spans="1:4" ht="18" customHeight="1" x14ac:dyDescent="0.3">
      <c r="A220" s="18" t="s">
        <v>10</v>
      </c>
      <c r="B220" s="14">
        <v>10</v>
      </c>
      <c r="C220" s="44"/>
      <c r="D220" s="12">
        <f>B220*C220</f>
        <v>0</v>
      </c>
    </row>
    <row r="221" spans="1:4" ht="18" customHeight="1" x14ac:dyDescent="0.3">
      <c r="A221" s="18" t="s">
        <v>11</v>
      </c>
      <c r="B221" s="14">
        <v>32</v>
      </c>
      <c r="C221" s="45"/>
      <c r="D221" s="12">
        <f>B221*C221</f>
        <v>0</v>
      </c>
    </row>
    <row r="222" spans="1:4" ht="18" customHeight="1" x14ac:dyDescent="0.3">
      <c r="A222" s="18" t="s">
        <v>31</v>
      </c>
      <c r="B222" s="14">
        <v>1</v>
      </c>
      <c r="C222" s="44"/>
      <c r="D222" s="12">
        <f>B222*C222</f>
        <v>0</v>
      </c>
    </row>
    <row r="223" spans="1:4" ht="18" customHeight="1" x14ac:dyDescent="0.3">
      <c r="A223" s="18"/>
      <c r="B223" s="14"/>
      <c r="C223" s="11"/>
      <c r="D223" s="12"/>
    </row>
    <row r="224" spans="1:4" ht="18" customHeight="1" x14ac:dyDescent="0.3">
      <c r="A224" s="22" t="s">
        <v>13</v>
      </c>
      <c r="B224" s="53">
        <f>SUM(D217:D222)</f>
        <v>0</v>
      </c>
      <c r="C224" s="53"/>
      <c r="D224" s="53"/>
    </row>
    <row r="225" spans="1:4" ht="18" customHeight="1" x14ac:dyDescent="0.3">
      <c r="A225" s="23"/>
      <c r="B225" s="12"/>
      <c r="C225" s="12"/>
      <c r="D225" s="12"/>
    </row>
    <row r="226" spans="1:4" ht="18" customHeight="1" x14ac:dyDescent="0.3">
      <c r="A226" s="24" t="s">
        <v>200</v>
      </c>
      <c r="B226" s="10">
        <v>2018</v>
      </c>
      <c r="C226" s="25"/>
      <c r="D226" s="26">
        <f>((B226*C226)/14)*10</f>
        <v>0</v>
      </c>
    </row>
    <row r="227" spans="1:4" ht="18" customHeight="1" x14ac:dyDescent="0.3">
      <c r="A227" s="27" t="s">
        <v>201</v>
      </c>
      <c r="B227" s="14"/>
      <c r="C227" s="28"/>
      <c r="D227" s="26"/>
    </row>
    <row r="228" spans="1:4" ht="18" customHeight="1" x14ac:dyDescent="0.3">
      <c r="A228" s="22" t="s">
        <v>80</v>
      </c>
      <c r="B228" s="53">
        <f>SUM(D226:D226)</f>
        <v>0</v>
      </c>
      <c r="C228" s="53"/>
      <c r="D228" s="53"/>
    </row>
    <row r="229" spans="1:4" ht="18" customHeight="1" x14ac:dyDescent="0.3">
      <c r="A229" s="23"/>
      <c r="B229" s="12"/>
      <c r="C229" s="12"/>
      <c r="D229" s="12"/>
    </row>
    <row r="230" spans="1:4" ht="18" customHeight="1" x14ac:dyDescent="0.3">
      <c r="A230" s="22" t="s">
        <v>14</v>
      </c>
      <c r="B230" s="53">
        <f>B224+B228</f>
        <v>0</v>
      </c>
      <c r="C230" s="53"/>
      <c r="D230" s="53"/>
    </row>
    <row r="231" spans="1:4" ht="18" customHeight="1" x14ac:dyDescent="0.3">
      <c r="A231" s="23"/>
      <c r="B231" s="29"/>
      <c r="C231" s="12"/>
      <c r="D231" s="15"/>
    </row>
    <row r="232" spans="1:4" ht="18" customHeight="1" x14ac:dyDescent="0.3">
      <c r="A232" s="5" t="s">
        <v>35</v>
      </c>
      <c r="B232" s="6" t="s">
        <v>0</v>
      </c>
      <c r="C232" s="7" t="s">
        <v>1</v>
      </c>
      <c r="D232" s="8" t="s">
        <v>2</v>
      </c>
    </row>
    <row r="233" spans="1:4" ht="18" customHeight="1" x14ac:dyDescent="0.3">
      <c r="A233" s="9" t="s">
        <v>107</v>
      </c>
      <c r="B233" s="10" t="s">
        <v>4</v>
      </c>
      <c r="C233" s="11"/>
      <c r="D233" s="12"/>
    </row>
    <row r="234" spans="1:4" ht="39" customHeight="1" x14ac:dyDescent="0.3">
      <c r="A234" s="36" t="s">
        <v>108</v>
      </c>
      <c r="B234" s="14">
        <v>3108</v>
      </c>
      <c r="C234" s="11"/>
      <c r="D234" s="12"/>
    </row>
    <row r="235" spans="1:4" ht="18" customHeight="1" x14ac:dyDescent="0.3">
      <c r="A235" s="15"/>
      <c r="B235" s="14"/>
      <c r="C235" s="11"/>
      <c r="D235" s="12"/>
    </row>
    <row r="236" spans="1:4" ht="18" customHeight="1" x14ac:dyDescent="0.3">
      <c r="A236" s="16" t="s">
        <v>6</v>
      </c>
      <c r="B236" s="14">
        <v>1</v>
      </c>
      <c r="C236" s="43"/>
      <c r="D236" s="12">
        <f>B236*C236</f>
        <v>0</v>
      </c>
    </row>
    <row r="237" spans="1:4" ht="18" customHeight="1" x14ac:dyDescent="0.3">
      <c r="A237" s="18" t="s">
        <v>7</v>
      </c>
      <c r="B237" s="10">
        <v>3108</v>
      </c>
      <c r="C237" s="43"/>
      <c r="D237" s="12">
        <f>B237*C237</f>
        <v>0</v>
      </c>
    </row>
    <row r="238" spans="1:4" ht="18" customHeight="1" x14ac:dyDescent="0.3">
      <c r="A238" s="19" t="s">
        <v>109</v>
      </c>
      <c r="B238" s="14"/>
      <c r="C238" s="11"/>
      <c r="D238" s="12" t="s">
        <v>9</v>
      </c>
    </row>
    <row r="239" spans="1:4" ht="18" customHeight="1" x14ac:dyDescent="0.3">
      <c r="A239" s="18" t="s">
        <v>10</v>
      </c>
      <c r="B239" s="14">
        <v>118</v>
      </c>
      <c r="C239" s="44"/>
      <c r="D239" s="12">
        <f>B239*C239</f>
        <v>0</v>
      </c>
    </row>
    <row r="240" spans="1:4" ht="18" customHeight="1" x14ac:dyDescent="0.3">
      <c r="A240" s="18" t="s">
        <v>11</v>
      </c>
      <c r="B240" s="14">
        <v>96</v>
      </c>
      <c r="C240" s="42"/>
      <c r="D240" s="12">
        <f>B240*C240</f>
        <v>0</v>
      </c>
    </row>
    <row r="241" spans="1:4" ht="18" customHeight="1" x14ac:dyDescent="0.3">
      <c r="A241" s="18"/>
      <c r="B241" s="14"/>
      <c r="C241" s="11"/>
      <c r="D241" s="12"/>
    </row>
    <row r="242" spans="1:4" ht="18" customHeight="1" x14ac:dyDescent="0.3">
      <c r="A242" s="22" t="s">
        <v>13</v>
      </c>
      <c r="B242" s="53">
        <f>SUM(D236:D240)</f>
        <v>0</v>
      </c>
      <c r="C242" s="53"/>
      <c r="D242" s="53"/>
    </row>
    <row r="243" spans="1:4" ht="18" customHeight="1" x14ac:dyDescent="0.3">
      <c r="A243" s="23"/>
      <c r="B243" s="12"/>
      <c r="C243" s="12"/>
      <c r="D243" s="12"/>
    </row>
    <row r="244" spans="1:4" ht="18" customHeight="1" x14ac:dyDescent="0.3">
      <c r="A244" s="24" t="s">
        <v>200</v>
      </c>
      <c r="B244" s="10">
        <v>3108</v>
      </c>
      <c r="C244" s="25"/>
      <c r="D244" s="26">
        <f>((B244*C244)/14)*10</f>
        <v>0</v>
      </c>
    </row>
    <row r="245" spans="1:4" ht="18" customHeight="1" x14ac:dyDescent="0.3">
      <c r="A245" s="27" t="s">
        <v>201</v>
      </c>
      <c r="B245" s="14"/>
      <c r="C245" s="28"/>
      <c r="D245" s="26"/>
    </row>
    <row r="246" spans="1:4" ht="18" customHeight="1" x14ac:dyDescent="0.3">
      <c r="A246" s="22" t="s">
        <v>80</v>
      </c>
      <c r="B246" s="53">
        <f>SUM(D244:D244)</f>
        <v>0</v>
      </c>
      <c r="C246" s="53"/>
      <c r="D246" s="53"/>
    </row>
    <row r="247" spans="1:4" ht="18" customHeight="1" x14ac:dyDescent="0.3">
      <c r="A247" s="23"/>
      <c r="B247" s="12"/>
      <c r="C247" s="12"/>
      <c r="D247" s="12"/>
    </row>
    <row r="248" spans="1:4" ht="18" customHeight="1" x14ac:dyDescent="0.3">
      <c r="A248" s="22" t="s">
        <v>14</v>
      </c>
      <c r="B248" s="53">
        <f>B242+B246</f>
        <v>0</v>
      </c>
      <c r="C248" s="53"/>
      <c r="D248" s="53"/>
    </row>
    <row r="249" spans="1:4" ht="18" customHeight="1" x14ac:dyDescent="0.3">
      <c r="A249" s="23"/>
      <c r="B249" s="29"/>
      <c r="C249" s="12"/>
      <c r="D249" s="15"/>
    </row>
    <row r="250" spans="1:4" ht="18" customHeight="1" x14ac:dyDescent="0.3">
      <c r="A250" s="5" t="s">
        <v>35</v>
      </c>
      <c r="B250" s="6" t="s">
        <v>0</v>
      </c>
      <c r="C250" s="7" t="s">
        <v>1</v>
      </c>
      <c r="D250" s="8" t="s">
        <v>2</v>
      </c>
    </row>
    <row r="251" spans="1:4" ht="18" customHeight="1" x14ac:dyDescent="0.3">
      <c r="A251" s="9" t="s">
        <v>110</v>
      </c>
      <c r="B251" s="10" t="s">
        <v>4</v>
      </c>
      <c r="C251" s="11"/>
      <c r="D251" s="12"/>
    </row>
    <row r="252" spans="1:4" ht="38.25" customHeight="1" x14ac:dyDescent="0.3">
      <c r="A252" s="36" t="s">
        <v>111</v>
      </c>
      <c r="B252" s="14">
        <v>746</v>
      </c>
      <c r="C252" s="11"/>
      <c r="D252" s="12"/>
    </row>
    <row r="253" spans="1:4" ht="18" customHeight="1" x14ac:dyDescent="0.3">
      <c r="A253" s="15"/>
      <c r="B253" s="14"/>
      <c r="C253" s="11"/>
      <c r="D253" s="12"/>
    </row>
    <row r="254" spans="1:4" ht="18" customHeight="1" x14ac:dyDescent="0.3">
      <c r="A254" s="16" t="s">
        <v>6</v>
      </c>
      <c r="B254" s="14">
        <v>1</v>
      </c>
      <c r="C254" s="43"/>
      <c r="D254" s="12">
        <f>B254*C254</f>
        <v>0</v>
      </c>
    </row>
    <row r="255" spans="1:4" ht="18" customHeight="1" x14ac:dyDescent="0.3">
      <c r="A255" s="18" t="s">
        <v>7</v>
      </c>
      <c r="B255" s="10">
        <v>746</v>
      </c>
      <c r="C255" s="43"/>
      <c r="D255" s="12">
        <f>B255*C255</f>
        <v>0</v>
      </c>
    </row>
    <row r="256" spans="1:4" ht="18" customHeight="1" x14ac:dyDescent="0.3">
      <c r="A256" s="19" t="s">
        <v>112</v>
      </c>
      <c r="B256" s="14"/>
      <c r="C256" s="11"/>
      <c r="D256" s="12" t="s">
        <v>9</v>
      </c>
    </row>
    <row r="257" spans="1:4" ht="18" customHeight="1" x14ac:dyDescent="0.3">
      <c r="A257" s="18" t="s">
        <v>11</v>
      </c>
      <c r="B257" s="14">
        <v>8</v>
      </c>
      <c r="C257" s="42"/>
      <c r="D257" s="12">
        <f>B257*C257</f>
        <v>0</v>
      </c>
    </row>
    <row r="258" spans="1:4" ht="18" customHeight="1" x14ac:dyDescent="0.3">
      <c r="A258" s="18"/>
      <c r="B258" s="14"/>
      <c r="C258" s="11"/>
      <c r="D258" s="12"/>
    </row>
    <row r="259" spans="1:4" ht="18" customHeight="1" x14ac:dyDescent="0.3">
      <c r="A259" s="22" t="s">
        <v>13</v>
      </c>
      <c r="B259" s="53">
        <f>SUM(D254:D257)</f>
        <v>0</v>
      </c>
      <c r="C259" s="53"/>
      <c r="D259" s="53"/>
    </row>
    <row r="260" spans="1:4" ht="18" customHeight="1" x14ac:dyDescent="0.3">
      <c r="A260" s="23"/>
      <c r="B260" s="12"/>
      <c r="C260" s="12"/>
      <c r="D260" s="12"/>
    </row>
    <row r="261" spans="1:4" ht="18" customHeight="1" x14ac:dyDescent="0.3">
      <c r="A261" s="24" t="s">
        <v>200</v>
      </c>
      <c r="B261" s="10">
        <v>746</v>
      </c>
      <c r="C261" s="25"/>
      <c r="D261" s="26">
        <f>((B261*C261)/14)*10</f>
        <v>0</v>
      </c>
    </row>
    <row r="262" spans="1:4" ht="18" customHeight="1" x14ac:dyDescent="0.3">
      <c r="A262" s="27" t="s">
        <v>201</v>
      </c>
      <c r="B262" s="14"/>
      <c r="C262" s="28"/>
      <c r="D262" s="26"/>
    </row>
    <row r="263" spans="1:4" ht="18" customHeight="1" x14ac:dyDescent="0.3">
      <c r="A263" s="22" t="s">
        <v>80</v>
      </c>
      <c r="B263" s="53">
        <f>SUM(D261:D261)</f>
        <v>0</v>
      </c>
      <c r="C263" s="53"/>
      <c r="D263" s="53"/>
    </row>
    <row r="264" spans="1:4" ht="18" customHeight="1" x14ac:dyDescent="0.3">
      <c r="A264" s="23"/>
      <c r="B264" s="12"/>
      <c r="C264" s="12"/>
      <c r="D264" s="12"/>
    </row>
    <row r="265" spans="1:4" ht="18" customHeight="1" x14ac:dyDescent="0.3">
      <c r="A265" s="22" t="s">
        <v>14</v>
      </c>
      <c r="B265" s="53">
        <f>B259+B263</f>
        <v>0</v>
      </c>
      <c r="C265" s="53"/>
      <c r="D265" s="53"/>
    </row>
    <row r="266" spans="1:4" ht="18" customHeight="1" x14ac:dyDescent="0.3">
      <c r="A266" s="23"/>
      <c r="B266" s="12"/>
      <c r="C266" s="12"/>
      <c r="D266" s="12"/>
    </row>
    <row r="267" spans="1:4" ht="18" customHeight="1" x14ac:dyDescent="0.3">
      <c r="A267" s="5" t="s">
        <v>35</v>
      </c>
      <c r="B267" s="6" t="s">
        <v>0</v>
      </c>
      <c r="C267" s="7" t="s">
        <v>1</v>
      </c>
      <c r="D267" s="8" t="s">
        <v>2</v>
      </c>
    </row>
    <row r="268" spans="1:4" ht="18" customHeight="1" x14ac:dyDescent="0.3">
      <c r="A268" s="9" t="s">
        <v>113</v>
      </c>
      <c r="B268" s="10" t="s">
        <v>4</v>
      </c>
      <c r="C268" s="11"/>
      <c r="D268" s="12"/>
    </row>
    <row r="269" spans="1:4" ht="38.25" customHeight="1" x14ac:dyDescent="0.3">
      <c r="A269" s="36" t="s">
        <v>114</v>
      </c>
      <c r="B269" s="14">
        <v>3242</v>
      </c>
      <c r="C269" s="11"/>
      <c r="D269" s="12"/>
    </row>
    <row r="270" spans="1:4" ht="18" customHeight="1" x14ac:dyDescent="0.3">
      <c r="A270" s="15"/>
      <c r="B270" s="14"/>
      <c r="C270" s="11"/>
      <c r="D270" s="12"/>
    </row>
    <row r="271" spans="1:4" ht="18" customHeight="1" x14ac:dyDescent="0.3">
      <c r="A271" s="16" t="s">
        <v>6</v>
      </c>
      <c r="B271" s="14">
        <v>1</v>
      </c>
      <c r="C271" s="43"/>
      <c r="D271" s="12">
        <f>B271*C271</f>
        <v>0</v>
      </c>
    </row>
    <row r="272" spans="1:4" ht="18" customHeight="1" x14ac:dyDescent="0.3">
      <c r="A272" s="18" t="s">
        <v>7</v>
      </c>
      <c r="B272" s="10">
        <v>3101</v>
      </c>
      <c r="C272" s="43"/>
      <c r="D272" s="12">
        <f>B272*C272</f>
        <v>0</v>
      </c>
    </row>
    <row r="273" spans="1:4" ht="18" customHeight="1" x14ac:dyDescent="0.3">
      <c r="A273" s="19" t="s">
        <v>109</v>
      </c>
      <c r="B273" s="14"/>
      <c r="C273" s="11"/>
      <c r="D273" s="12" t="s">
        <v>9</v>
      </c>
    </row>
    <row r="274" spans="1:4" ht="18" customHeight="1" x14ac:dyDescent="0.3">
      <c r="A274" s="18" t="s">
        <v>10</v>
      </c>
      <c r="B274" s="14">
        <v>40</v>
      </c>
      <c r="C274" s="44"/>
      <c r="D274" s="12">
        <f>B274*C274</f>
        <v>0</v>
      </c>
    </row>
    <row r="275" spans="1:4" ht="18" customHeight="1" x14ac:dyDescent="0.3">
      <c r="A275" s="18" t="s">
        <v>11</v>
      </c>
      <c r="B275" s="14">
        <v>32</v>
      </c>
      <c r="C275" s="45"/>
      <c r="D275" s="12">
        <f>B275*C275</f>
        <v>0</v>
      </c>
    </row>
    <row r="276" spans="1:4" ht="18" customHeight="1" x14ac:dyDescent="0.3">
      <c r="A276" s="18" t="s">
        <v>21</v>
      </c>
      <c r="B276" s="14">
        <v>1</v>
      </c>
      <c r="C276" s="44"/>
      <c r="D276" s="12">
        <f t="shared" ref="D276" si="1">B276*C276</f>
        <v>0</v>
      </c>
    </row>
    <row r="277" spans="1:4" ht="18" customHeight="1" x14ac:dyDescent="0.3">
      <c r="A277" s="18"/>
      <c r="B277" s="14"/>
      <c r="C277" s="11"/>
      <c r="D277" s="12"/>
    </row>
    <row r="278" spans="1:4" ht="18" customHeight="1" x14ac:dyDescent="0.3">
      <c r="A278" s="22" t="s">
        <v>13</v>
      </c>
      <c r="B278" s="53">
        <f>SUM(D271:D276)</f>
        <v>0</v>
      </c>
      <c r="C278" s="53"/>
      <c r="D278" s="53"/>
    </row>
    <row r="279" spans="1:4" ht="18" customHeight="1" x14ac:dyDescent="0.3">
      <c r="A279" s="23"/>
      <c r="B279" s="12"/>
      <c r="C279" s="12"/>
      <c r="D279" s="12"/>
    </row>
    <row r="280" spans="1:4" ht="18" customHeight="1" x14ac:dyDescent="0.3">
      <c r="A280" s="24" t="s">
        <v>200</v>
      </c>
      <c r="B280" s="10">
        <v>3101</v>
      </c>
      <c r="C280" s="25"/>
      <c r="D280" s="26">
        <f>((B280*C280)/14)*10</f>
        <v>0</v>
      </c>
    </row>
    <row r="281" spans="1:4" ht="18" customHeight="1" x14ac:dyDescent="0.3">
      <c r="A281" s="27" t="s">
        <v>201</v>
      </c>
      <c r="B281" s="14"/>
      <c r="C281" s="28"/>
      <c r="D281" s="26"/>
    </row>
    <row r="282" spans="1:4" ht="18" customHeight="1" x14ac:dyDescent="0.3">
      <c r="A282" s="22" t="s">
        <v>80</v>
      </c>
      <c r="B282" s="53">
        <f>SUM(D280:D280)</f>
        <v>0</v>
      </c>
      <c r="C282" s="53"/>
      <c r="D282" s="53"/>
    </row>
    <row r="283" spans="1:4" ht="18" customHeight="1" x14ac:dyDescent="0.3">
      <c r="A283" s="23"/>
      <c r="B283" s="12"/>
      <c r="C283" s="12"/>
      <c r="D283" s="12"/>
    </row>
    <row r="284" spans="1:4" ht="18" customHeight="1" x14ac:dyDescent="0.3">
      <c r="A284" s="22" t="s">
        <v>14</v>
      </c>
      <c r="B284" s="53">
        <f>B278+B282</f>
        <v>0</v>
      </c>
      <c r="C284" s="53"/>
      <c r="D284" s="53"/>
    </row>
    <row r="285" spans="1:4" ht="18" customHeight="1" x14ac:dyDescent="0.3">
      <c r="A285" s="23"/>
      <c r="B285" s="29"/>
      <c r="C285" s="12"/>
      <c r="D285" s="15"/>
    </row>
    <row r="286" spans="1:4" ht="18" customHeight="1" x14ac:dyDescent="0.3">
      <c r="A286" s="5" t="s">
        <v>35</v>
      </c>
      <c r="B286" s="6" t="s">
        <v>0</v>
      </c>
      <c r="C286" s="7" t="s">
        <v>1</v>
      </c>
      <c r="D286" s="8" t="s">
        <v>2</v>
      </c>
    </row>
    <row r="287" spans="1:4" ht="18" customHeight="1" x14ac:dyDescent="0.3">
      <c r="A287" s="9" t="s">
        <v>115</v>
      </c>
      <c r="B287" s="10" t="s">
        <v>4</v>
      </c>
      <c r="C287" s="11"/>
      <c r="D287" s="12"/>
    </row>
    <row r="288" spans="1:4" ht="38.25" customHeight="1" x14ac:dyDescent="0.3">
      <c r="A288" s="36" t="s">
        <v>116</v>
      </c>
      <c r="B288" s="14">
        <v>793</v>
      </c>
      <c r="C288" s="11"/>
      <c r="D288" s="12"/>
    </row>
    <row r="289" spans="1:4" ht="18" customHeight="1" x14ac:dyDescent="0.3">
      <c r="A289" s="15"/>
      <c r="B289" s="14"/>
      <c r="C289" s="11"/>
      <c r="D289" s="12"/>
    </row>
    <row r="290" spans="1:4" ht="18" customHeight="1" x14ac:dyDescent="0.3">
      <c r="A290" s="16" t="s">
        <v>6</v>
      </c>
      <c r="B290" s="14">
        <v>1</v>
      </c>
      <c r="C290" s="43"/>
      <c r="D290" s="12">
        <f>B290*C290</f>
        <v>0</v>
      </c>
    </row>
    <row r="291" spans="1:4" ht="18" customHeight="1" x14ac:dyDescent="0.3">
      <c r="A291" s="18" t="s">
        <v>7</v>
      </c>
      <c r="B291" s="10">
        <v>490</v>
      </c>
      <c r="C291" s="43"/>
      <c r="D291" s="12">
        <f>B291*C291</f>
        <v>0</v>
      </c>
    </row>
    <row r="292" spans="1:4" ht="18" customHeight="1" x14ac:dyDescent="0.3">
      <c r="A292" s="19" t="s">
        <v>117</v>
      </c>
      <c r="B292" s="14"/>
      <c r="C292" s="11"/>
      <c r="D292" s="12" t="s">
        <v>9</v>
      </c>
    </row>
    <row r="293" spans="1:4" ht="18" customHeight="1" x14ac:dyDescent="0.3">
      <c r="A293" s="18" t="s">
        <v>10</v>
      </c>
      <c r="B293" s="14">
        <v>13</v>
      </c>
      <c r="C293" s="44"/>
      <c r="D293" s="12">
        <f>B293*C293</f>
        <v>0</v>
      </c>
    </row>
    <row r="294" spans="1:4" ht="18" customHeight="1" x14ac:dyDescent="0.3">
      <c r="A294" s="18" t="s">
        <v>11</v>
      </c>
      <c r="B294" s="14">
        <v>8</v>
      </c>
      <c r="C294" s="42"/>
      <c r="D294" s="12">
        <f>B294*C294</f>
        <v>0</v>
      </c>
    </row>
    <row r="295" spans="1:4" ht="18" customHeight="1" x14ac:dyDescent="0.3">
      <c r="A295" s="18"/>
      <c r="B295" s="14"/>
      <c r="C295" s="11"/>
      <c r="D295" s="12"/>
    </row>
    <row r="296" spans="1:4" ht="18" customHeight="1" x14ac:dyDescent="0.3">
      <c r="A296" s="22" t="s">
        <v>13</v>
      </c>
      <c r="B296" s="53">
        <f>SUM(D290:D294)</f>
        <v>0</v>
      </c>
      <c r="C296" s="53"/>
      <c r="D296" s="53"/>
    </row>
    <row r="297" spans="1:4" ht="18" customHeight="1" x14ac:dyDescent="0.3">
      <c r="A297" s="23"/>
      <c r="B297" s="12"/>
      <c r="C297" s="12"/>
      <c r="D297" s="12"/>
    </row>
    <row r="298" spans="1:4" ht="18" customHeight="1" x14ac:dyDescent="0.3">
      <c r="A298" s="24" t="s">
        <v>200</v>
      </c>
      <c r="B298" s="10">
        <v>490</v>
      </c>
      <c r="C298" s="25"/>
      <c r="D298" s="26">
        <f>((B298*C298)/14)*10</f>
        <v>0</v>
      </c>
    </row>
    <row r="299" spans="1:4" ht="18" customHeight="1" x14ac:dyDescent="0.3">
      <c r="A299" s="27" t="s">
        <v>201</v>
      </c>
      <c r="B299" s="14"/>
      <c r="C299" s="28"/>
      <c r="D299" s="26"/>
    </row>
    <row r="300" spans="1:4" ht="18" customHeight="1" x14ac:dyDescent="0.3">
      <c r="A300" s="22" t="s">
        <v>80</v>
      </c>
      <c r="B300" s="53">
        <f>SUM(D298:D298)</f>
        <v>0</v>
      </c>
      <c r="C300" s="53"/>
      <c r="D300" s="53"/>
    </row>
    <row r="301" spans="1:4" ht="18" customHeight="1" x14ac:dyDescent="0.3">
      <c r="A301" s="23"/>
      <c r="B301" s="12"/>
      <c r="C301" s="12"/>
      <c r="D301" s="12"/>
    </row>
    <row r="302" spans="1:4" ht="18" customHeight="1" x14ac:dyDescent="0.3">
      <c r="A302" s="22" t="s">
        <v>14</v>
      </c>
      <c r="B302" s="53">
        <f>B296+B300</f>
        <v>0</v>
      </c>
      <c r="C302" s="53"/>
      <c r="D302" s="53"/>
    </row>
    <row r="303" spans="1:4" ht="18" customHeight="1" x14ac:dyDescent="0.3">
      <c r="A303" s="23"/>
      <c r="B303" s="29"/>
      <c r="C303" s="12"/>
      <c r="D303" s="15"/>
    </row>
    <row r="304" spans="1:4" ht="18" customHeight="1" x14ac:dyDescent="0.3">
      <c r="A304" s="5" t="s">
        <v>35</v>
      </c>
      <c r="B304" s="6" t="s">
        <v>0</v>
      </c>
      <c r="C304" s="7" t="s">
        <v>1</v>
      </c>
      <c r="D304" s="8" t="s">
        <v>2</v>
      </c>
    </row>
    <row r="305" spans="1:4" ht="18" customHeight="1" x14ac:dyDescent="0.3">
      <c r="A305" s="9" t="s">
        <v>118</v>
      </c>
      <c r="B305" s="10" t="s">
        <v>4</v>
      </c>
      <c r="C305" s="11"/>
      <c r="D305" s="12"/>
    </row>
    <row r="306" spans="1:4" ht="38.25" customHeight="1" x14ac:dyDescent="0.3">
      <c r="A306" s="36" t="s">
        <v>119</v>
      </c>
      <c r="B306" s="14">
        <v>595</v>
      </c>
      <c r="C306" s="11"/>
      <c r="D306" s="12"/>
    </row>
    <row r="307" spans="1:4" ht="18" customHeight="1" x14ac:dyDescent="0.3">
      <c r="A307" s="15"/>
      <c r="B307" s="14"/>
      <c r="C307" s="11"/>
      <c r="D307" s="12"/>
    </row>
    <row r="308" spans="1:4" ht="18" customHeight="1" x14ac:dyDescent="0.3">
      <c r="A308" s="16" t="s">
        <v>6</v>
      </c>
      <c r="B308" s="14">
        <v>1</v>
      </c>
      <c r="C308" s="43"/>
      <c r="D308" s="12">
        <f>B308*C308</f>
        <v>0</v>
      </c>
    </row>
    <row r="309" spans="1:4" ht="18" customHeight="1" x14ac:dyDescent="0.3">
      <c r="A309" s="18" t="s">
        <v>7</v>
      </c>
      <c r="B309" s="10">
        <v>595</v>
      </c>
      <c r="C309" s="43"/>
      <c r="D309" s="12">
        <f>B309*C309</f>
        <v>0</v>
      </c>
    </row>
    <row r="310" spans="1:4" ht="18" customHeight="1" x14ac:dyDescent="0.3">
      <c r="A310" s="19" t="s">
        <v>83</v>
      </c>
      <c r="B310" s="14"/>
      <c r="C310" s="11"/>
      <c r="D310" s="12" t="s">
        <v>9</v>
      </c>
    </row>
    <row r="311" spans="1:4" ht="18" customHeight="1" x14ac:dyDescent="0.3">
      <c r="A311" s="18" t="s">
        <v>11</v>
      </c>
      <c r="B311" s="14">
        <v>6</v>
      </c>
      <c r="C311" s="45"/>
      <c r="D311" s="12">
        <f>B311*C311</f>
        <v>0</v>
      </c>
    </row>
    <row r="312" spans="1:4" ht="18" customHeight="1" x14ac:dyDescent="0.3">
      <c r="A312" s="18" t="s">
        <v>31</v>
      </c>
      <c r="B312" s="14">
        <v>3</v>
      </c>
      <c r="C312" s="44"/>
      <c r="D312" s="12">
        <f>B312*C312</f>
        <v>0</v>
      </c>
    </row>
    <row r="313" spans="1:4" ht="18" customHeight="1" x14ac:dyDescent="0.3">
      <c r="A313" s="18"/>
      <c r="B313" s="14"/>
      <c r="C313" s="11"/>
      <c r="D313" s="12"/>
    </row>
    <row r="314" spans="1:4" ht="18" customHeight="1" x14ac:dyDescent="0.3">
      <c r="A314" s="22" t="s">
        <v>13</v>
      </c>
      <c r="B314" s="53">
        <f>SUM(D308:D312)</f>
        <v>0</v>
      </c>
      <c r="C314" s="53"/>
      <c r="D314" s="53"/>
    </row>
    <row r="315" spans="1:4" ht="18" customHeight="1" x14ac:dyDescent="0.3">
      <c r="A315" s="23"/>
      <c r="B315" s="12"/>
      <c r="C315" s="12"/>
      <c r="D315" s="12"/>
    </row>
    <row r="316" spans="1:4" ht="18" customHeight="1" x14ac:dyDescent="0.3">
      <c r="A316" s="24" t="s">
        <v>200</v>
      </c>
      <c r="B316" s="10">
        <v>595</v>
      </c>
      <c r="C316" s="25"/>
      <c r="D316" s="26">
        <f>((B316*C316)/14)*10</f>
        <v>0</v>
      </c>
    </row>
    <row r="317" spans="1:4" ht="18" customHeight="1" x14ac:dyDescent="0.3">
      <c r="A317" s="27" t="s">
        <v>201</v>
      </c>
      <c r="B317" s="14"/>
      <c r="C317" s="28"/>
      <c r="D317" s="26"/>
    </row>
    <row r="318" spans="1:4" ht="18" customHeight="1" x14ac:dyDescent="0.3">
      <c r="A318" s="22" t="s">
        <v>80</v>
      </c>
      <c r="B318" s="53">
        <f>SUM(D316:D316)</f>
        <v>0</v>
      </c>
      <c r="C318" s="53"/>
      <c r="D318" s="53"/>
    </row>
    <row r="319" spans="1:4" ht="18" customHeight="1" x14ac:dyDescent="0.3">
      <c r="A319" s="23"/>
      <c r="B319" s="12"/>
      <c r="C319" s="12"/>
      <c r="D319" s="12"/>
    </row>
    <row r="320" spans="1:4" ht="18" customHeight="1" x14ac:dyDescent="0.3">
      <c r="A320" s="22" t="s">
        <v>14</v>
      </c>
      <c r="B320" s="53">
        <f>B314+B318</f>
        <v>0</v>
      </c>
      <c r="C320" s="53"/>
      <c r="D320" s="53"/>
    </row>
    <row r="321" spans="1:4" ht="18" customHeight="1" x14ac:dyDescent="0.3">
      <c r="A321" s="23"/>
      <c r="B321" s="29"/>
      <c r="C321" s="12"/>
      <c r="D321" s="15"/>
    </row>
    <row r="322" spans="1:4" ht="18" customHeight="1" x14ac:dyDescent="0.3">
      <c r="A322" s="5" t="s">
        <v>35</v>
      </c>
      <c r="B322" s="6" t="s">
        <v>0</v>
      </c>
      <c r="C322" s="7" t="s">
        <v>1</v>
      </c>
      <c r="D322" s="8" t="s">
        <v>2</v>
      </c>
    </row>
    <row r="323" spans="1:4" ht="18" customHeight="1" x14ac:dyDescent="0.3">
      <c r="A323" s="9" t="s">
        <v>120</v>
      </c>
      <c r="B323" s="10" t="s">
        <v>4</v>
      </c>
      <c r="C323" s="11"/>
      <c r="D323" s="12"/>
    </row>
    <row r="324" spans="1:4" ht="38.25" customHeight="1" x14ac:dyDescent="0.3">
      <c r="A324" s="36" t="s">
        <v>121</v>
      </c>
      <c r="B324" s="14">
        <v>1034</v>
      </c>
      <c r="C324" s="11"/>
      <c r="D324" s="12"/>
    </row>
    <row r="325" spans="1:4" ht="18" customHeight="1" x14ac:dyDescent="0.3">
      <c r="A325" s="15"/>
      <c r="B325" s="14"/>
      <c r="C325" s="11"/>
      <c r="D325" s="12"/>
    </row>
    <row r="326" spans="1:4" ht="18" customHeight="1" x14ac:dyDescent="0.3">
      <c r="A326" s="16" t="s">
        <v>6</v>
      </c>
      <c r="B326" s="14">
        <v>1</v>
      </c>
      <c r="C326" s="43"/>
      <c r="D326" s="12">
        <f>B326*C326</f>
        <v>0</v>
      </c>
    </row>
    <row r="327" spans="1:4" ht="18" customHeight="1" x14ac:dyDescent="0.3">
      <c r="A327" s="18" t="s">
        <v>7</v>
      </c>
      <c r="B327" s="10">
        <v>990</v>
      </c>
      <c r="C327" s="43"/>
      <c r="D327" s="12">
        <f>B327*C327</f>
        <v>0</v>
      </c>
    </row>
    <row r="328" spans="1:4" ht="18" customHeight="1" x14ac:dyDescent="0.3">
      <c r="A328" s="19" t="s">
        <v>71</v>
      </c>
      <c r="B328" s="14"/>
      <c r="C328" s="11"/>
      <c r="D328" s="12" t="s">
        <v>9</v>
      </c>
    </row>
    <row r="329" spans="1:4" ht="18" customHeight="1" x14ac:dyDescent="0.3">
      <c r="A329" s="18" t="s">
        <v>11</v>
      </c>
      <c r="B329" s="11">
        <v>8</v>
      </c>
      <c r="C329" s="45"/>
      <c r="D329" s="12">
        <f>B329*C329</f>
        <v>0</v>
      </c>
    </row>
    <row r="330" spans="1:4" ht="18" customHeight="1" x14ac:dyDescent="0.3">
      <c r="A330" s="18" t="s">
        <v>12</v>
      </c>
      <c r="B330" s="14">
        <v>2</v>
      </c>
      <c r="C330" s="44"/>
      <c r="D330" s="12">
        <f>B330*C330</f>
        <v>0</v>
      </c>
    </row>
    <row r="331" spans="1:4" ht="18" customHeight="1" x14ac:dyDescent="0.3">
      <c r="A331" s="18"/>
      <c r="B331" s="14"/>
      <c r="C331" s="11"/>
      <c r="D331" s="12"/>
    </row>
    <row r="332" spans="1:4" ht="18" customHeight="1" x14ac:dyDescent="0.3">
      <c r="A332" s="22" t="s">
        <v>13</v>
      </c>
      <c r="B332" s="53">
        <f>SUM(D326:D330)</f>
        <v>0</v>
      </c>
      <c r="C332" s="53"/>
      <c r="D332" s="53"/>
    </row>
    <row r="333" spans="1:4" ht="18" customHeight="1" x14ac:dyDescent="0.3">
      <c r="A333" s="23"/>
      <c r="B333" s="12"/>
      <c r="C333" s="12"/>
      <c r="D333" s="12"/>
    </row>
    <row r="334" spans="1:4" ht="18" customHeight="1" x14ac:dyDescent="0.3">
      <c r="A334" s="24" t="s">
        <v>200</v>
      </c>
      <c r="B334" s="10">
        <v>990</v>
      </c>
      <c r="C334" s="25"/>
      <c r="D334" s="26">
        <f>((B334*C334)/14)*10</f>
        <v>0</v>
      </c>
    </row>
    <row r="335" spans="1:4" ht="18" customHeight="1" x14ac:dyDescent="0.3">
      <c r="A335" s="27" t="s">
        <v>201</v>
      </c>
      <c r="B335" s="14"/>
      <c r="C335" s="28"/>
      <c r="D335" s="26"/>
    </row>
    <row r="336" spans="1:4" ht="18" customHeight="1" x14ac:dyDescent="0.3">
      <c r="A336" s="22" t="s">
        <v>80</v>
      </c>
      <c r="B336" s="53">
        <f>SUM(D334:D334)</f>
        <v>0</v>
      </c>
      <c r="C336" s="53"/>
      <c r="D336" s="53"/>
    </row>
    <row r="337" spans="1:4" ht="18" customHeight="1" x14ac:dyDescent="0.3">
      <c r="A337" s="23"/>
      <c r="B337" s="12"/>
      <c r="C337" s="12"/>
      <c r="D337" s="12"/>
    </row>
    <row r="338" spans="1:4" ht="18" customHeight="1" x14ac:dyDescent="0.3">
      <c r="A338" s="22" t="s">
        <v>14</v>
      </c>
      <c r="B338" s="53">
        <f>B332+B336</f>
        <v>0</v>
      </c>
      <c r="C338" s="53"/>
      <c r="D338" s="53"/>
    </row>
    <row r="339" spans="1:4" ht="18" customHeight="1" x14ac:dyDescent="0.3">
      <c r="A339" s="23"/>
      <c r="B339" s="29"/>
      <c r="C339" s="12"/>
      <c r="D339" s="15"/>
    </row>
    <row r="340" spans="1:4" ht="18" customHeight="1" x14ac:dyDescent="0.3">
      <c r="A340" s="5" t="s">
        <v>35</v>
      </c>
      <c r="B340" s="6" t="s">
        <v>0</v>
      </c>
      <c r="C340" s="7" t="s">
        <v>1</v>
      </c>
      <c r="D340" s="8" t="s">
        <v>2</v>
      </c>
    </row>
    <row r="341" spans="1:4" ht="18" customHeight="1" x14ac:dyDescent="0.3">
      <c r="A341" s="9" t="s">
        <v>122</v>
      </c>
      <c r="B341" s="10" t="s">
        <v>4</v>
      </c>
      <c r="C341" s="11"/>
      <c r="D341" s="12"/>
    </row>
    <row r="342" spans="1:4" ht="39.75" customHeight="1" x14ac:dyDescent="0.3">
      <c r="A342" s="36" t="s">
        <v>123</v>
      </c>
      <c r="B342" s="14">
        <v>924</v>
      </c>
      <c r="C342" s="11"/>
      <c r="D342" s="12"/>
    </row>
    <row r="343" spans="1:4" ht="18" customHeight="1" x14ac:dyDescent="0.3">
      <c r="A343" s="15"/>
      <c r="B343" s="14"/>
      <c r="C343" s="11"/>
      <c r="D343" s="12"/>
    </row>
    <row r="344" spans="1:4" ht="18" customHeight="1" x14ac:dyDescent="0.3">
      <c r="A344" s="16" t="s">
        <v>6</v>
      </c>
      <c r="B344" s="14">
        <v>1</v>
      </c>
      <c r="C344" s="43"/>
      <c r="D344" s="12">
        <f>B344*C344</f>
        <v>0</v>
      </c>
    </row>
    <row r="345" spans="1:4" ht="18" customHeight="1" x14ac:dyDescent="0.3">
      <c r="A345" s="18" t="s">
        <v>7</v>
      </c>
      <c r="B345" s="10">
        <v>924</v>
      </c>
      <c r="C345" s="43"/>
      <c r="D345" s="12">
        <f>B345*C345</f>
        <v>0</v>
      </c>
    </row>
    <row r="346" spans="1:4" ht="18" customHeight="1" x14ac:dyDescent="0.3">
      <c r="A346" s="19" t="s">
        <v>71</v>
      </c>
      <c r="B346" s="14"/>
      <c r="C346" s="11"/>
      <c r="D346" s="12" t="s">
        <v>9</v>
      </c>
    </row>
    <row r="347" spans="1:4" ht="18" customHeight="1" x14ac:dyDescent="0.3">
      <c r="A347" s="18" t="s">
        <v>10</v>
      </c>
      <c r="B347" s="14">
        <v>8</v>
      </c>
      <c r="C347" s="44"/>
      <c r="D347" s="12">
        <f>B347*C347</f>
        <v>0</v>
      </c>
    </row>
    <row r="348" spans="1:4" ht="18" customHeight="1" x14ac:dyDescent="0.3">
      <c r="A348" s="18" t="s">
        <v>11</v>
      </c>
      <c r="B348" s="14">
        <v>8</v>
      </c>
      <c r="C348" s="45"/>
      <c r="D348" s="12">
        <f>B348*C348</f>
        <v>0</v>
      </c>
    </row>
    <row r="349" spans="1:4" ht="18" customHeight="1" x14ac:dyDescent="0.3">
      <c r="A349" s="18" t="s">
        <v>31</v>
      </c>
      <c r="B349" s="14">
        <v>4</v>
      </c>
      <c r="C349" s="44"/>
      <c r="D349" s="12">
        <f>B349*C349</f>
        <v>0</v>
      </c>
    </row>
    <row r="350" spans="1:4" ht="18" customHeight="1" x14ac:dyDescent="0.3">
      <c r="A350" s="18"/>
      <c r="B350" s="14"/>
      <c r="C350" s="11"/>
      <c r="D350" s="12"/>
    </row>
    <row r="351" spans="1:4" ht="18" customHeight="1" x14ac:dyDescent="0.3">
      <c r="A351" s="22" t="s">
        <v>13</v>
      </c>
      <c r="B351" s="53"/>
      <c r="C351" s="53"/>
      <c r="D351" s="53"/>
    </row>
    <row r="352" spans="1:4" ht="18" customHeight="1" x14ac:dyDescent="0.3">
      <c r="A352" s="23"/>
      <c r="B352" s="12"/>
      <c r="C352" s="12"/>
      <c r="D352" s="12"/>
    </row>
    <row r="353" spans="1:4" ht="18" customHeight="1" x14ac:dyDescent="0.3">
      <c r="A353" s="24" t="s">
        <v>200</v>
      </c>
      <c r="B353" s="10">
        <v>924</v>
      </c>
      <c r="C353" s="25"/>
      <c r="D353" s="26">
        <f>((B353*C353)/14)*10</f>
        <v>0</v>
      </c>
    </row>
    <row r="354" spans="1:4" ht="18" customHeight="1" x14ac:dyDescent="0.3">
      <c r="A354" s="27" t="s">
        <v>201</v>
      </c>
      <c r="B354" s="14"/>
      <c r="C354" s="28"/>
      <c r="D354" s="26"/>
    </row>
    <row r="355" spans="1:4" ht="18" customHeight="1" x14ac:dyDescent="0.3">
      <c r="A355" s="22" t="s">
        <v>80</v>
      </c>
      <c r="B355" s="53"/>
      <c r="C355" s="53"/>
      <c r="D355" s="53"/>
    </row>
    <row r="356" spans="1:4" ht="18" customHeight="1" x14ac:dyDescent="0.3">
      <c r="A356" s="23"/>
      <c r="B356" s="12"/>
      <c r="C356" s="12"/>
      <c r="D356" s="12"/>
    </row>
    <row r="357" spans="1:4" ht="18" customHeight="1" x14ac:dyDescent="0.3">
      <c r="A357" s="22" t="s">
        <v>14</v>
      </c>
      <c r="B357" s="53">
        <f>B351+B355</f>
        <v>0</v>
      </c>
      <c r="C357" s="53"/>
      <c r="D357" s="53"/>
    </row>
    <row r="358" spans="1:4" ht="18" customHeight="1" x14ac:dyDescent="0.3">
      <c r="A358" s="23"/>
      <c r="B358" s="12"/>
      <c r="C358" s="12"/>
      <c r="D358" s="12"/>
    </row>
    <row r="359" spans="1:4" ht="18" customHeight="1" x14ac:dyDescent="0.3">
      <c r="A359" s="5" t="s">
        <v>35</v>
      </c>
      <c r="B359" s="6" t="s">
        <v>0</v>
      </c>
      <c r="C359" s="7" t="s">
        <v>1</v>
      </c>
      <c r="D359" s="8" t="s">
        <v>2</v>
      </c>
    </row>
    <row r="360" spans="1:4" ht="18" customHeight="1" x14ac:dyDescent="0.3">
      <c r="A360" s="9" t="s">
        <v>124</v>
      </c>
      <c r="B360" s="10" t="s">
        <v>4</v>
      </c>
      <c r="C360" s="11"/>
      <c r="D360" s="12"/>
    </row>
    <row r="361" spans="1:4" ht="38.25" customHeight="1" x14ac:dyDescent="0.3">
      <c r="A361" s="36" t="s">
        <v>125</v>
      </c>
      <c r="B361" s="14">
        <v>3673</v>
      </c>
      <c r="C361" s="11"/>
      <c r="D361" s="12"/>
    </row>
    <row r="362" spans="1:4" ht="18" customHeight="1" x14ac:dyDescent="0.3">
      <c r="A362" s="15"/>
      <c r="B362" s="14"/>
      <c r="C362" s="11"/>
      <c r="D362" s="12"/>
    </row>
    <row r="363" spans="1:4" ht="18" customHeight="1" x14ac:dyDescent="0.3">
      <c r="A363" s="16" t="s">
        <v>6</v>
      </c>
      <c r="B363" s="14">
        <v>1</v>
      </c>
      <c r="C363" s="43"/>
      <c r="D363" s="12">
        <f>B363*C363</f>
        <v>0</v>
      </c>
    </row>
    <row r="364" spans="1:4" ht="18" customHeight="1" x14ac:dyDescent="0.3">
      <c r="A364" s="18" t="s">
        <v>7</v>
      </c>
      <c r="B364" s="10">
        <v>3673</v>
      </c>
      <c r="C364" s="43"/>
      <c r="D364" s="12">
        <f>B364*C364</f>
        <v>0</v>
      </c>
    </row>
    <row r="365" spans="1:4" ht="18" customHeight="1" x14ac:dyDescent="0.3">
      <c r="A365" s="19" t="s">
        <v>126</v>
      </c>
      <c r="B365" s="14"/>
      <c r="C365" s="11"/>
      <c r="D365" s="12" t="s">
        <v>9</v>
      </c>
    </row>
    <row r="366" spans="1:4" ht="18" customHeight="1" x14ac:dyDescent="0.3">
      <c r="A366" s="18" t="s">
        <v>11</v>
      </c>
      <c r="B366" s="14">
        <v>72</v>
      </c>
      <c r="C366" s="45"/>
      <c r="D366" s="12">
        <f>B366*C366</f>
        <v>0</v>
      </c>
    </row>
    <row r="367" spans="1:4" ht="18" customHeight="1" x14ac:dyDescent="0.3">
      <c r="A367" s="18"/>
      <c r="B367" s="14"/>
      <c r="C367" s="11"/>
      <c r="D367" s="12"/>
    </row>
    <row r="368" spans="1:4" ht="18" customHeight="1" x14ac:dyDescent="0.3">
      <c r="A368" s="22" t="s">
        <v>13</v>
      </c>
      <c r="B368" s="53">
        <f>SUM(D363:D366)</f>
        <v>0</v>
      </c>
      <c r="C368" s="53"/>
      <c r="D368" s="53"/>
    </row>
    <row r="369" spans="1:4" ht="18" customHeight="1" x14ac:dyDescent="0.3">
      <c r="A369" s="23"/>
      <c r="B369" s="12"/>
      <c r="C369" s="12"/>
      <c r="D369" s="12"/>
    </row>
    <row r="370" spans="1:4" ht="18" customHeight="1" x14ac:dyDescent="0.3">
      <c r="A370" s="24" t="s">
        <v>200</v>
      </c>
      <c r="B370" s="10">
        <v>3673</v>
      </c>
      <c r="C370" s="25"/>
      <c r="D370" s="26">
        <f>((B370*C370)/14)*10</f>
        <v>0</v>
      </c>
    </row>
    <row r="371" spans="1:4" ht="18" customHeight="1" x14ac:dyDescent="0.3">
      <c r="A371" s="27" t="s">
        <v>201</v>
      </c>
      <c r="B371" s="14"/>
      <c r="C371" s="28"/>
      <c r="D371" s="26"/>
    </row>
    <row r="372" spans="1:4" ht="18" customHeight="1" x14ac:dyDescent="0.3">
      <c r="A372" s="22" t="s">
        <v>80</v>
      </c>
      <c r="B372" s="53">
        <f>SUM(D370:D370)</f>
        <v>0</v>
      </c>
      <c r="C372" s="53"/>
      <c r="D372" s="53"/>
    </row>
    <row r="373" spans="1:4" ht="18" customHeight="1" x14ac:dyDescent="0.3">
      <c r="A373" s="23"/>
      <c r="B373" s="12"/>
      <c r="C373" s="12"/>
      <c r="D373" s="12"/>
    </row>
    <row r="374" spans="1:4" ht="18" customHeight="1" x14ac:dyDescent="0.3">
      <c r="A374" s="22" t="s">
        <v>14</v>
      </c>
      <c r="B374" s="53">
        <f>B368+B372</f>
        <v>0</v>
      </c>
      <c r="C374" s="53"/>
      <c r="D374" s="53"/>
    </row>
    <row r="375" spans="1:4" ht="18" customHeight="1" x14ac:dyDescent="0.3">
      <c r="A375" s="23"/>
      <c r="B375" s="12"/>
      <c r="C375" s="12"/>
      <c r="D375" s="12"/>
    </row>
    <row r="376" spans="1:4" ht="18" customHeight="1" x14ac:dyDescent="0.3">
      <c r="A376" s="5" t="s">
        <v>35</v>
      </c>
      <c r="B376" s="6" t="s">
        <v>0</v>
      </c>
      <c r="C376" s="7" t="s">
        <v>1</v>
      </c>
      <c r="D376" s="8" t="s">
        <v>2</v>
      </c>
    </row>
    <row r="377" spans="1:4" ht="18" customHeight="1" x14ac:dyDescent="0.3">
      <c r="A377" s="9" t="s">
        <v>127</v>
      </c>
      <c r="B377" s="10" t="s">
        <v>4</v>
      </c>
      <c r="C377" s="11"/>
      <c r="D377" s="12"/>
    </row>
    <row r="378" spans="1:4" ht="39" customHeight="1" x14ac:dyDescent="0.3">
      <c r="A378" s="36" t="s">
        <v>128</v>
      </c>
      <c r="B378" s="14">
        <v>2265</v>
      </c>
      <c r="C378" s="11"/>
      <c r="D378" s="12"/>
    </row>
    <row r="379" spans="1:4" ht="18" customHeight="1" x14ac:dyDescent="0.3">
      <c r="A379" s="15"/>
      <c r="B379" s="14"/>
      <c r="C379" s="11"/>
      <c r="D379" s="12"/>
    </row>
    <row r="380" spans="1:4" ht="18" customHeight="1" x14ac:dyDescent="0.3">
      <c r="A380" s="16" t="s">
        <v>6</v>
      </c>
      <c r="B380" s="14">
        <v>1</v>
      </c>
      <c r="C380" s="43"/>
      <c r="D380" s="12">
        <f>B380*C380</f>
        <v>0</v>
      </c>
    </row>
    <row r="381" spans="1:4" ht="18" customHeight="1" x14ac:dyDescent="0.3">
      <c r="A381" s="18" t="s">
        <v>7</v>
      </c>
      <c r="B381" s="10">
        <v>2017</v>
      </c>
      <c r="C381" s="43"/>
      <c r="D381" s="12">
        <f>B381*C381</f>
        <v>0</v>
      </c>
    </row>
    <row r="382" spans="1:4" ht="18" customHeight="1" x14ac:dyDescent="0.3">
      <c r="A382" s="19" t="s">
        <v>106</v>
      </c>
      <c r="B382" s="14"/>
      <c r="C382" s="11"/>
      <c r="D382" s="12" t="s">
        <v>9</v>
      </c>
    </row>
    <row r="383" spans="1:4" ht="18" customHeight="1" x14ac:dyDescent="0.3">
      <c r="A383" s="18" t="s">
        <v>10</v>
      </c>
      <c r="B383" s="14"/>
      <c r="C383" s="44"/>
      <c r="D383" s="12">
        <f>B383*C383</f>
        <v>0</v>
      </c>
    </row>
    <row r="384" spans="1:4" ht="18" customHeight="1" x14ac:dyDescent="0.3">
      <c r="A384" s="18"/>
      <c r="B384" s="14"/>
      <c r="C384" s="11"/>
      <c r="D384" s="12"/>
    </row>
    <row r="385" spans="1:4" ht="18" customHeight="1" x14ac:dyDescent="0.3">
      <c r="A385" s="22" t="s">
        <v>13</v>
      </c>
      <c r="B385" s="53">
        <f>SUM(D380:D383)</f>
        <v>0</v>
      </c>
      <c r="C385" s="53"/>
      <c r="D385" s="53"/>
    </row>
    <row r="386" spans="1:4" ht="18" customHeight="1" x14ac:dyDescent="0.3">
      <c r="A386" s="23"/>
      <c r="B386" s="12"/>
      <c r="C386" s="12"/>
      <c r="D386" s="12"/>
    </row>
    <row r="387" spans="1:4" ht="18" customHeight="1" x14ac:dyDescent="0.3">
      <c r="A387" s="24" t="s">
        <v>200</v>
      </c>
      <c r="B387" s="10">
        <v>2017</v>
      </c>
      <c r="C387" s="25"/>
      <c r="D387" s="26">
        <f>((B387*C387)/14)*10</f>
        <v>0</v>
      </c>
    </row>
    <row r="388" spans="1:4" ht="18" customHeight="1" x14ac:dyDescent="0.3">
      <c r="A388" s="27" t="s">
        <v>201</v>
      </c>
      <c r="B388" s="14"/>
      <c r="C388" s="28"/>
      <c r="D388" s="26"/>
    </row>
    <row r="389" spans="1:4" ht="18" customHeight="1" x14ac:dyDescent="0.3">
      <c r="A389" s="22" t="s">
        <v>80</v>
      </c>
      <c r="B389" s="53">
        <f>SUM(D387:D387)</f>
        <v>0</v>
      </c>
      <c r="C389" s="53"/>
      <c r="D389" s="53"/>
    </row>
    <row r="390" spans="1:4" ht="18" customHeight="1" x14ac:dyDescent="0.3">
      <c r="A390" s="23"/>
      <c r="B390" s="12"/>
      <c r="C390" s="12"/>
      <c r="D390" s="12"/>
    </row>
    <row r="391" spans="1:4" ht="18" customHeight="1" x14ac:dyDescent="0.3">
      <c r="A391" s="22" t="s">
        <v>14</v>
      </c>
      <c r="B391" s="53">
        <f>B385+B389</f>
        <v>0</v>
      </c>
      <c r="C391" s="53"/>
      <c r="D391" s="53"/>
    </row>
    <row r="392" spans="1:4" ht="18" customHeight="1" x14ac:dyDescent="0.3">
      <c r="A392" s="23"/>
      <c r="B392" s="29"/>
      <c r="C392" s="12"/>
      <c r="D392" s="15"/>
    </row>
    <row r="393" spans="1:4" ht="18" customHeight="1" x14ac:dyDescent="0.3">
      <c r="A393" s="5" t="s">
        <v>35</v>
      </c>
      <c r="B393" s="6" t="s">
        <v>0</v>
      </c>
      <c r="C393" s="7" t="s">
        <v>1</v>
      </c>
      <c r="D393" s="8" t="s">
        <v>2</v>
      </c>
    </row>
    <row r="394" spans="1:4" ht="18" customHeight="1" x14ac:dyDescent="0.3">
      <c r="A394" s="9" t="s">
        <v>129</v>
      </c>
      <c r="B394" s="10" t="s">
        <v>4</v>
      </c>
      <c r="C394" s="11"/>
      <c r="D394" s="12"/>
    </row>
    <row r="395" spans="1:4" ht="39.75" customHeight="1" x14ac:dyDescent="0.3">
      <c r="A395" s="36" t="s">
        <v>130</v>
      </c>
      <c r="B395" s="14">
        <v>3840</v>
      </c>
      <c r="C395" s="11"/>
      <c r="D395" s="12"/>
    </row>
    <row r="396" spans="1:4" ht="18" customHeight="1" x14ac:dyDescent="0.3">
      <c r="A396" s="15"/>
      <c r="B396" s="14"/>
      <c r="C396" s="11"/>
      <c r="D396" s="12"/>
    </row>
    <row r="397" spans="1:4" ht="18" customHeight="1" x14ac:dyDescent="0.3">
      <c r="A397" s="16" t="s">
        <v>6</v>
      </c>
      <c r="B397" s="14">
        <v>1</v>
      </c>
      <c r="C397" s="43"/>
      <c r="D397" s="12">
        <f>B397*C397</f>
        <v>0</v>
      </c>
    </row>
    <row r="398" spans="1:4" ht="18" customHeight="1" x14ac:dyDescent="0.3">
      <c r="A398" s="18" t="s">
        <v>7</v>
      </c>
      <c r="B398" s="10">
        <v>3840</v>
      </c>
      <c r="C398" s="43"/>
      <c r="D398" s="12">
        <f>B398*C398</f>
        <v>0</v>
      </c>
    </row>
    <row r="399" spans="1:4" ht="18" customHeight="1" x14ac:dyDescent="0.3">
      <c r="A399" s="19" t="s">
        <v>131</v>
      </c>
      <c r="B399" s="14"/>
      <c r="C399" s="11"/>
      <c r="D399" s="12" t="s">
        <v>9</v>
      </c>
    </row>
    <row r="400" spans="1:4" ht="18" customHeight="1" x14ac:dyDescent="0.3">
      <c r="A400" s="18" t="s">
        <v>10</v>
      </c>
      <c r="B400" s="14">
        <v>47</v>
      </c>
      <c r="C400" s="44"/>
      <c r="D400" s="12">
        <f>B400*C400</f>
        <v>0</v>
      </c>
    </row>
    <row r="401" spans="1:4" ht="18" customHeight="1" x14ac:dyDescent="0.3">
      <c r="A401" s="18" t="s">
        <v>11</v>
      </c>
      <c r="B401" s="14">
        <v>64</v>
      </c>
      <c r="C401" s="45"/>
      <c r="D401" s="12">
        <f>B401*C401</f>
        <v>0</v>
      </c>
    </row>
    <row r="402" spans="1:4" ht="18" customHeight="1" x14ac:dyDescent="0.3">
      <c r="A402" s="18" t="s">
        <v>21</v>
      </c>
      <c r="B402" s="14">
        <v>3</v>
      </c>
      <c r="C402" s="44"/>
      <c r="D402" s="12">
        <f t="shared" ref="D402" si="2">B402*C402</f>
        <v>0</v>
      </c>
    </row>
    <row r="403" spans="1:4" ht="18" customHeight="1" x14ac:dyDescent="0.3">
      <c r="A403" s="18"/>
      <c r="B403" s="14"/>
      <c r="C403" s="11"/>
      <c r="D403" s="12"/>
    </row>
    <row r="404" spans="1:4" ht="18" customHeight="1" x14ac:dyDescent="0.3">
      <c r="A404" s="22" t="s">
        <v>13</v>
      </c>
      <c r="B404" s="53">
        <f>SUM(D397:D402)</f>
        <v>0</v>
      </c>
      <c r="C404" s="53"/>
      <c r="D404" s="53"/>
    </row>
    <row r="405" spans="1:4" ht="18" customHeight="1" x14ac:dyDescent="0.3">
      <c r="A405" s="23"/>
      <c r="B405" s="12"/>
      <c r="C405" s="12"/>
      <c r="D405" s="12"/>
    </row>
    <row r="406" spans="1:4" ht="18" customHeight="1" x14ac:dyDescent="0.3">
      <c r="A406" s="24" t="s">
        <v>200</v>
      </c>
      <c r="B406" s="10">
        <v>3840</v>
      </c>
      <c r="C406" s="25"/>
      <c r="D406" s="26">
        <f>((B406*C406)/14)*10</f>
        <v>0</v>
      </c>
    </row>
    <row r="407" spans="1:4" ht="18" customHeight="1" x14ac:dyDescent="0.3">
      <c r="A407" s="27" t="s">
        <v>201</v>
      </c>
      <c r="B407" s="14"/>
      <c r="C407" s="28"/>
      <c r="D407" s="26"/>
    </row>
    <row r="408" spans="1:4" ht="18" customHeight="1" x14ac:dyDescent="0.3">
      <c r="A408" s="22" t="s">
        <v>80</v>
      </c>
      <c r="B408" s="53">
        <f>SUM(D406:D406)</f>
        <v>0</v>
      </c>
      <c r="C408" s="53"/>
      <c r="D408" s="53"/>
    </row>
    <row r="409" spans="1:4" ht="18" customHeight="1" x14ac:dyDescent="0.3">
      <c r="A409" s="23"/>
      <c r="B409" s="12"/>
      <c r="C409" s="12"/>
      <c r="D409" s="12"/>
    </row>
    <row r="410" spans="1:4" ht="18" customHeight="1" x14ac:dyDescent="0.3">
      <c r="A410" s="22" t="s">
        <v>14</v>
      </c>
      <c r="B410" s="53">
        <f>B404+B408</f>
        <v>0</v>
      </c>
      <c r="C410" s="53"/>
      <c r="D410" s="53"/>
    </row>
    <row r="411" spans="1:4" ht="18" customHeight="1" x14ac:dyDescent="0.3">
      <c r="A411" s="23"/>
      <c r="B411" s="29"/>
      <c r="C411" s="12"/>
      <c r="D411" s="15"/>
    </row>
    <row r="412" spans="1:4" ht="18" customHeight="1" x14ac:dyDescent="0.3">
      <c r="A412" s="5" t="s">
        <v>35</v>
      </c>
      <c r="B412" s="6" t="s">
        <v>0</v>
      </c>
      <c r="C412" s="7" t="s">
        <v>1</v>
      </c>
      <c r="D412" s="8" t="s">
        <v>2</v>
      </c>
    </row>
    <row r="413" spans="1:4" ht="18" customHeight="1" x14ac:dyDescent="0.3">
      <c r="A413" s="9" t="s">
        <v>132</v>
      </c>
      <c r="B413" s="10" t="s">
        <v>4</v>
      </c>
      <c r="C413" s="11"/>
      <c r="D413" s="12"/>
    </row>
    <row r="414" spans="1:4" ht="38.25" customHeight="1" x14ac:dyDescent="0.3">
      <c r="A414" s="36" t="s">
        <v>133</v>
      </c>
      <c r="B414" s="14">
        <v>3621</v>
      </c>
      <c r="C414" s="11"/>
      <c r="D414" s="12"/>
    </row>
    <row r="415" spans="1:4" ht="18" customHeight="1" x14ac:dyDescent="0.3">
      <c r="A415" s="15"/>
      <c r="B415" s="14"/>
      <c r="C415" s="11"/>
      <c r="D415" s="12"/>
    </row>
    <row r="416" spans="1:4" ht="18" customHeight="1" x14ac:dyDescent="0.3">
      <c r="A416" s="16" t="s">
        <v>6</v>
      </c>
      <c r="B416" s="14">
        <v>1</v>
      </c>
      <c r="C416" s="43"/>
      <c r="D416" s="12">
        <f>B416*C416</f>
        <v>0</v>
      </c>
    </row>
    <row r="417" spans="1:4" ht="18" customHeight="1" x14ac:dyDescent="0.3">
      <c r="A417" s="18" t="s">
        <v>7</v>
      </c>
      <c r="B417" s="10">
        <v>3408</v>
      </c>
      <c r="C417" s="43"/>
      <c r="D417" s="12">
        <f>B417*C417</f>
        <v>0</v>
      </c>
    </row>
    <row r="418" spans="1:4" ht="18" customHeight="1" x14ac:dyDescent="0.3">
      <c r="A418" s="19" t="s">
        <v>134</v>
      </c>
      <c r="B418" s="14"/>
      <c r="C418" s="11"/>
      <c r="D418" s="12" t="s">
        <v>9</v>
      </c>
    </row>
    <row r="419" spans="1:4" ht="18" customHeight="1" x14ac:dyDescent="0.3">
      <c r="A419" s="18" t="s">
        <v>11</v>
      </c>
      <c r="B419" s="14">
        <v>88</v>
      </c>
      <c r="C419" s="45"/>
      <c r="D419" s="12">
        <f>B419*C419</f>
        <v>0</v>
      </c>
    </row>
    <row r="420" spans="1:4" ht="18" customHeight="1" x14ac:dyDescent="0.3">
      <c r="A420" s="18" t="s">
        <v>21</v>
      </c>
      <c r="B420" s="14">
        <v>4</v>
      </c>
      <c r="C420" s="44"/>
      <c r="D420" s="12">
        <f t="shared" ref="D420" si="3">B420*C420</f>
        <v>0</v>
      </c>
    </row>
    <row r="421" spans="1:4" ht="18" customHeight="1" x14ac:dyDescent="0.3">
      <c r="A421" s="18"/>
      <c r="B421" s="14"/>
      <c r="C421" s="11"/>
      <c r="D421" s="12"/>
    </row>
    <row r="422" spans="1:4" ht="18" customHeight="1" x14ac:dyDescent="0.3">
      <c r="A422" s="22" t="s">
        <v>13</v>
      </c>
      <c r="B422" s="53">
        <f>SUM(D416:D420)</f>
        <v>0</v>
      </c>
      <c r="C422" s="53"/>
      <c r="D422" s="53"/>
    </row>
    <row r="423" spans="1:4" ht="18" customHeight="1" x14ac:dyDescent="0.3">
      <c r="A423" s="23"/>
      <c r="B423" s="12"/>
      <c r="C423" s="12"/>
      <c r="D423" s="12"/>
    </row>
    <row r="424" spans="1:4" ht="18" customHeight="1" x14ac:dyDescent="0.3">
      <c r="A424" s="24" t="s">
        <v>200</v>
      </c>
      <c r="B424" s="10">
        <v>3408</v>
      </c>
      <c r="C424" s="25"/>
      <c r="D424" s="26">
        <f>((B424*C424)/14)*10</f>
        <v>0</v>
      </c>
    </row>
    <row r="425" spans="1:4" ht="18" customHeight="1" x14ac:dyDescent="0.3">
      <c r="A425" s="27" t="s">
        <v>201</v>
      </c>
      <c r="B425" s="14"/>
      <c r="C425" s="28"/>
      <c r="D425" s="26"/>
    </row>
    <row r="426" spans="1:4" ht="18" customHeight="1" x14ac:dyDescent="0.3">
      <c r="A426" s="22" t="s">
        <v>80</v>
      </c>
      <c r="B426" s="53">
        <f>SUM(D424:D424)</f>
        <v>0</v>
      </c>
      <c r="C426" s="53"/>
      <c r="D426" s="53"/>
    </row>
    <row r="427" spans="1:4" ht="18" customHeight="1" x14ac:dyDescent="0.3">
      <c r="A427" s="23"/>
      <c r="B427" s="12"/>
      <c r="C427" s="12"/>
      <c r="D427" s="12"/>
    </row>
    <row r="428" spans="1:4" ht="18" customHeight="1" x14ac:dyDescent="0.3">
      <c r="A428" s="22" t="s">
        <v>14</v>
      </c>
      <c r="B428" s="53">
        <f>B422+B426</f>
        <v>0</v>
      </c>
      <c r="C428" s="53"/>
      <c r="D428" s="53"/>
    </row>
    <row r="429" spans="1:4" ht="18" customHeight="1" x14ac:dyDescent="0.3">
      <c r="A429" s="23"/>
      <c r="B429" s="29"/>
      <c r="C429" s="12"/>
      <c r="D429" s="15"/>
    </row>
    <row r="430" spans="1:4" ht="18" customHeight="1" x14ac:dyDescent="0.3">
      <c r="A430" s="5" t="s">
        <v>35</v>
      </c>
      <c r="B430" s="6" t="s">
        <v>0</v>
      </c>
      <c r="C430" s="7" t="s">
        <v>1</v>
      </c>
      <c r="D430" s="8" t="s">
        <v>2</v>
      </c>
    </row>
    <row r="431" spans="1:4" ht="18" customHeight="1" x14ac:dyDescent="0.3">
      <c r="A431" s="9" t="s">
        <v>135</v>
      </c>
      <c r="B431" s="10" t="s">
        <v>4</v>
      </c>
      <c r="C431" s="11"/>
      <c r="D431" s="12"/>
    </row>
    <row r="432" spans="1:4" ht="39" customHeight="1" x14ac:dyDescent="0.3">
      <c r="A432" s="36" t="s">
        <v>136</v>
      </c>
      <c r="B432" s="14">
        <v>1204</v>
      </c>
      <c r="C432" s="11"/>
      <c r="D432" s="12"/>
    </row>
    <row r="433" spans="1:4" ht="18" customHeight="1" x14ac:dyDescent="0.3">
      <c r="A433" s="15"/>
      <c r="B433" s="14"/>
      <c r="C433" s="11"/>
      <c r="D433" s="12"/>
    </row>
    <row r="434" spans="1:4" ht="18" customHeight="1" x14ac:dyDescent="0.3">
      <c r="A434" s="16" t="s">
        <v>6</v>
      </c>
      <c r="B434" s="14">
        <v>1</v>
      </c>
      <c r="C434" s="43"/>
      <c r="D434" s="12">
        <f>B434*C434</f>
        <v>0</v>
      </c>
    </row>
    <row r="435" spans="1:4" ht="18" customHeight="1" x14ac:dyDescent="0.3">
      <c r="A435" s="18" t="s">
        <v>7</v>
      </c>
      <c r="B435" s="10"/>
      <c r="C435" s="43"/>
      <c r="D435" s="12">
        <f>B435*C435</f>
        <v>0</v>
      </c>
    </row>
    <row r="436" spans="1:4" ht="18" customHeight="1" x14ac:dyDescent="0.3">
      <c r="A436" s="19" t="s">
        <v>51</v>
      </c>
      <c r="B436" s="14"/>
      <c r="C436" s="11"/>
      <c r="D436" s="12" t="s">
        <v>9</v>
      </c>
    </row>
    <row r="437" spans="1:4" ht="18" customHeight="1" x14ac:dyDescent="0.3">
      <c r="A437" s="18" t="s">
        <v>10</v>
      </c>
      <c r="B437" s="14"/>
      <c r="C437" s="44"/>
      <c r="D437" s="12">
        <f>B437*C437</f>
        <v>0</v>
      </c>
    </row>
    <row r="438" spans="1:4" ht="18" customHeight="1" x14ac:dyDescent="0.3">
      <c r="A438" s="18"/>
      <c r="B438" s="14"/>
      <c r="C438" s="11"/>
      <c r="D438" s="12"/>
    </row>
    <row r="439" spans="1:4" ht="18" customHeight="1" x14ac:dyDescent="0.3">
      <c r="A439" s="22" t="s">
        <v>13</v>
      </c>
      <c r="B439" s="53">
        <f>SUM(D434:D437)</f>
        <v>0</v>
      </c>
      <c r="C439" s="53"/>
      <c r="D439" s="53"/>
    </row>
    <row r="440" spans="1:4" ht="18" customHeight="1" x14ac:dyDescent="0.3">
      <c r="A440" s="23"/>
      <c r="B440" s="12"/>
      <c r="C440" s="12"/>
      <c r="D440" s="12"/>
    </row>
    <row r="441" spans="1:4" ht="18" customHeight="1" x14ac:dyDescent="0.3">
      <c r="A441" s="24" t="s">
        <v>200</v>
      </c>
      <c r="B441" s="14">
        <v>1204</v>
      </c>
      <c r="C441" s="25"/>
      <c r="D441" s="26">
        <f>((B441*C441)/14)*10</f>
        <v>0</v>
      </c>
    </row>
    <row r="442" spans="1:4" ht="18" customHeight="1" x14ac:dyDescent="0.3">
      <c r="A442" s="27" t="s">
        <v>201</v>
      </c>
      <c r="B442" s="14"/>
      <c r="C442" s="28"/>
      <c r="D442" s="26"/>
    </row>
    <row r="443" spans="1:4" ht="18" customHeight="1" x14ac:dyDescent="0.3">
      <c r="A443" s="22" t="s">
        <v>80</v>
      </c>
      <c r="B443" s="53">
        <f>SUM(D441:D441)</f>
        <v>0</v>
      </c>
      <c r="C443" s="53"/>
      <c r="D443" s="53"/>
    </row>
    <row r="444" spans="1:4" ht="18" customHeight="1" x14ac:dyDescent="0.3">
      <c r="A444" s="23"/>
      <c r="B444" s="12"/>
      <c r="C444" s="12"/>
      <c r="D444" s="12"/>
    </row>
    <row r="445" spans="1:4" ht="18" customHeight="1" x14ac:dyDescent="0.3">
      <c r="A445" s="22" t="s">
        <v>14</v>
      </c>
      <c r="B445" s="53">
        <f>B439+B443</f>
        <v>0</v>
      </c>
      <c r="C445" s="53"/>
      <c r="D445" s="53"/>
    </row>
    <row r="446" spans="1:4" ht="18" customHeight="1" x14ac:dyDescent="0.3">
      <c r="A446" s="23"/>
      <c r="B446" s="29"/>
      <c r="C446" s="12"/>
      <c r="D446" s="15"/>
    </row>
    <row r="447" spans="1:4" ht="18" customHeight="1" x14ac:dyDescent="0.3">
      <c r="A447" s="5" t="s">
        <v>35</v>
      </c>
      <c r="B447" s="6" t="s">
        <v>0</v>
      </c>
      <c r="C447" s="7" t="s">
        <v>1</v>
      </c>
      <c r="D447" s="8" t="s">
        <v>2</v>
      </c>
    </row>
    <row r="448" spans="1:4" ht="18" customHeight="1" x14ac:dyDescent="0.3">
      <c r="A448" s="9" t="s">
        <v>137</v>
      </c>
      <c r="B448" s="10" t="s">
        <v>4</v>
      </c>
      <c r="C448" s="11"/>
      <c r="D448" s="12"/>
    </row>
    <row r="449" spans="1:4" ht="39" customHeight="1" x14ac:dyDescent="0.3">
      <c r="A449" s="36" t="s">
        <v>138</v>
      </c>
      <c r="B449" s="51"/>
      <c r="C449" s="11"/>
      <c r="D449" s="12"/>
    </row>
    <row r="450" spans="1:4" ht="18" customHeight="1" x14ac:dyDescent="0.3">
      <c r="A450" s="15"/>
      <c r="B450" s="14"/>
      <c r="C450" s="11"/>
      <c r="D450" s="12"/>
    </row>
    <row r="451" spans="1:4" ht="18" customHeight="1" x14ac:dyDescent="0.3">
      <c r="A451" s="16" t="s">
        <v>6</v>
      </c>
      <c r="B451" s="14">
        <v>1</v>
      </c>
      <c r="C451" s="43"/>
      <c r="D451" s="12">
        <f>B451*C451</f>
        <v>0</v>
      </c>
    </row>
    <row r="452" spans="1:4" ht="18" customHeight="1" x14ac:dyDescent="0.3">
      <c r="A452" s="18" t="s">
        <v>7</v>
      </c>
      <c r="B452" s="10"/>
      <c r="C452" s="43"/>
      <c r="D452" s="12">
        <f>B452*C452</f>
        <v>0</v>
      </c>
    </row>
    <row r="453" spans="1:4" ht="18" customHeight="1" x14ac:dyDescent="0.3">
      <c r="A453" s="19" t="s">
        <v>139</v>
      </c>
      <c r="B453" s="14"/>
      <c r="C453" s="11"/>
      <c r="D453" s="12" t="s">
        <v>9</v>
      </c>
    </row>
    <row r="454" spans="1:4" ht="18" customHeight="1" x14ac:dyDescent="0.3">
      <c r="A454" s="18"/>
      <c r="B454" s="14"/>
      <c r="C454" s="11"/>
      <c r="D454" s="12"/>
    </row>
    <row r="455" spans="1:4" ht="18" customHeight="1" x14ac:dyDescent="0.3">
      <c r="A455" s="22" t="s">
        <v>13</v>
      </c>
      <c r="B455" s="53">
        <f>SUM(D451:D453)</f>
        <v>0</v>
      </c>
      <c r="C455" s="53"/>
      <c r="D455" s="53"/>
    </row>
    <row r="456" spans="1:4" ht="18" customHeight="1" x14ac:dyDescent="0.3">
      <c r="A456" s="23"/>
      <c r="B456" s="12"/>
      <c r="C456" s="12"/>
      <c r="D456" s="12"/>
    </row>
    <row r="457" spans="1:4" ht="18" customHeight="1" x14ac:dyDescent="0.3">
      <c r="A457" s="24" t="s">
        <v>200</v>
      </c>
      <c r="B457" s="51"/>
      <c r="C457" s="25"/>
      <c r="D457" s="26">
        <f>((B457*C457)/14)*10</f>
        <v>0</v>
      </c>
    </row>
    <row r="458" spans="1:4" ht="18" customHeight="1" x14ac:dyDescent="0.3">
      <c r="A458" s="27" t="s">
        <v>201</v>
      </c>
      <c r="B458" s="14"/>
      <c r="C458" s="28"/>
      <c r="D458" s="26"/>
    </row>
    <row r="459" spans="1:4" ht="18" customHeight="1" x14ac:dyDescent="0.3">
      <c r="A459" s="22" t="s">
        <v>80</v>
      </c>
      <c r="B459" s="53">
        <f>SUM(D457:D457)</f>
        <v>0</v>
      </c>
      <c r="C459" s="53"/>
      <c r="D459" s="53"/>
    </row>
    <row r="460" spans="1:4" ht="18" customHeight="1" x14ac:dyDescent="0.3">
      <c r="A460" s="23"/>
      <c r="B460" s="12"/>
      <c r="C460" s="12"/>
      <c r="D460" s="12"/>
    </row>
    <row r="461" spans="1:4" ht="18" customHeight="1" x14ac:dyDescent="0.3">
      <c r="A461" s="22" t="s">
        <v>14</v>
      </c>
      <c r="B461" s="53">
        <f>B455+B459</f>
        <v>0</v>
      </c>
      <c r="C461" s="53"/>
      <c r="D461" s="53"/>
    </row>
    <row r="462" spans="1:4" ht="18" customHeight="1" x14ac:dyDescent="0.3">
      <c r="A462" s="23"/>
      <c r="B462" s="12"/>
      <c r="C462" s="12"/>
      <c r="D462" s="12"/>
    </row>
    <row r="463" spans="1:4" ht="18" customHeight="1" thickBot="1" x14ac:dyDescent="0.35">
      <c r="A463" s="61" t="s">
        <v>72</v>
      </c>
      <c r="B463" s="63"/>
      <c r="C463" s="63"/>
      <c r="D463" s="63"/>
    </row>
    <row r="464" spans="1:4" ht="18" customHeight="1" thickBot="1" x14ac:dyDescent="0.35">
      <c r="A464" s="47"/>
      <c r="B464" s="47"/>
      <c r="C464" s="47"/>
      <c r="D464" s="12"/>
    </row>
    <row r="465" spans="1:4" ht="18" customHeight="1" x14ac:dyDescent="0.3">
      <c r="A465" s="55" t="s">
        <v>73</v>
      </c>
      <c r="B465" s="56"/>
      <c r="C465" s="56"/>
      <c r="D465" s="38" t="s">
        <v>74</v>
      </c>
    </row>
    <row r="466" spans="1:4" ht="18" customHeight="1" x14ac:dyDescent="0.3">
      <c r="A466" s="15"/>
      <c r="B466" s="54" t="s">
        <v>78</v>
      </c>
      <c r="C466" s="54"/>
      <c r="D466" s="12">
        <f>(B17)</f>
        <v>0</v>
      </c>
    </row>
    <row r="467" spans="1:4" ht="18" customHeight="1" x14ac:dyDescent="0.3">
      <c r="A467" s="9"/>
      <c r="B467" s="52" t="s">
        <v>81</v>
      </c>
      <c r="C467" s="52"/>
      <c r="D467" s="12">
        <f>(B35)</f>
        <v>0</v>
      </c>
    </row>
    <row r="468" spans="1:4" ht="18" customHeight="1" x14ac:dyDescent="0.3">
      <c r="A468" s="36"/>
      <c r="B468" s="52" t="s">
        <v>84</v>
      </c>
      <c r="C468" s="52"/>
      <c r="D468" s="12">
        <f>(B52)</f>
        <v>0</v>
      </c>
    </row>
    <row r="469" spans="1:4" ht="18" customHeight="1" x14ac:dyDescent="0.3">
      <c r="A469" s="15"/>
      <c r="B469" s="52" t="s">
        <v>86</v>
      </c>
      <c r="C469" s="52"/>
      <c r="D469" s="12">
        <f>(B69)</f>
        <v>0</v>
      </c>
    </row>
    <row r="470" spans="1:4" ht="18" customHeight="1" x14ac:dyDescent="0.3">
      <c r="A470" s="16"/>
      <c r="B470" s="52" t="s">
        <v>88</v>
      </c>
      <c r="C470" s="52"/>
      <c r="D470" s="12">
        <f>(B87)</f>
        <v>0</v>
      </c>
    </row>
    <row r="471" spans="1:4" ht="18" customHeight="1" x14ac:dyDescent="0.3">
      <c r="A471" s="18"/>
      <c r="B471" s="52" t="s">
        <v>90</v>
      </c>
      <c r="C471" s="52"/>
      <c r="D471" s="12">
        <f>(B104)</f>
        <v>0</v>
      </c>
    </row>
    <row r="472" spans="1:4" ht="18" customHeight="1" x14ac:dyDescent="0.3">
      <c r="A472" s="19"/>
      <c r="B472" s="52" t="s">
        <v>92</v>
      </c>
      <c r="C472" s="52"/>
      <c r="D472" s="12">
        <f>(B121)</f>
        <v>0</v>
      </c>
    </row>
    <row r="473" spans="1:4" ht="18" customHeight="1" x14ac:dyDescent="0.3">
      <c r="A473" s="18"/>
      <c r="B473" s="52" t="s">
        <v>94</v>
      </c>
      <c r="C473" s="52"/>
      <c r="D473" s="12">
        <f>(B140)</f>
        <v>0</v>
      </c>
    </row>
    <row r="474" spans="1:4" ht="18" customHeight="1" x14ac:dyDescent="0.3">
      <c r="A474" s="18"/>
      <c r="B474" s="52" t="s">
        <v>96</v>
      </c>
      <c r="C474" s="52"/>
      <c r="D474" s="12">
        <f>(B158)</f>
        <v>0</v>
      </c>
    </row>
    <row r="475" spans="1:4" ht="18" customHeight="1" x14ac:dyDescent="0.3">
      <c r="A475" s="18"/>
      <c r="B475" s="52" t="s">
        <v>98</v>
      </c>
      <c r="C475" s="52"/>
      <c r="D475" s="12">
        <f>(B175)</f>
        <v>0</v>
      </c>
    </row>
    <row r="476" spans="1:4" ht="18" customHeight="1" x14ac:dyDescent="0.3">
      <c r="A476" s="18"/>
      <c r="B476" s="52" t="s">
        <v>100</v>
      </c>
      <c r="C476" s="52"/>
      <c r="D476" s="12">
        <f>(B193)</f>
        <v>0</v>
      </c>
    </row>
    <row r="477" spans="1:4" ht="18" customHeight="1" x14ac:dyDescent="0.3">
      <c r="A477" s="18"/>
      <c r="B477" s="52" t="s">
        <v>102</v>
      </c>
      <c r="C477" s="52"/>
      <c r="D477" s="12">
        <f>(B211)</f>
        <v>0</v>
      </c>
    </row>
    <row r="478" spans="1:4" ht="18" customHeight="1" x14ac:dyDescent="0.3">
      <c r="A478" s="18"/>
      <c r="B478" s="52" t="s">
        <v>104</v>
      </c>
      <c r="C478" s="52"/>
      <c r="D478" s="12">
        <f>(B230)</f>
        <v>0</v>
      </c>
    </row>
    <row r="479" spans="1:4" ht="18" customHeight="1" x14ac:dyDescent="0.3">
      <c r="A479" s="18"/>
      <c r="B479" s="52" t="s">
        <v>107</v>
      </c>
      <c r="C479" s="52"/>
      <c r="D479" s="12">
        <f>(B248)</f>
        <v>0</v>
      </c>
    </row>
    <row r="480" spans="1:4" ht="18" customHeight="1" x14ac:dyDescent="0.3">
      <c r="A480" s="23"/>
      <c r="B480" s="52" t="s">
        <v>110</v>
      </c>
      <c r="C480" s="52"/>
      <c r="D480" s="12">
        <f>(B265)</f>
        <v>0</v>
      </c>
    </row>
    <row r="481" spans="1:4" ht="18" customHeight="1" x14ac:dyDescent="0.3">
      <c r="A481" s="23"/>
      <c r="B481" s="52" t="s">
        <v>113</v>
      </c>
      <c r="C481" s="52"/>
      <c r="D481" s="12">
        <f>(B284)</f>
        <v>0</v>
      </c>
    </row>
    <row r="482" spans="1:4" ht="18" customHeight="1" x14ac:dyDescent="0.3">
      <c r="A482" s="39"/>
      <c r="B482" s="52" t="s">
        <v>115</v>
      </c>
      <c r="C482" s="52"/>
      <c r="D482" s="12">
        <f>(B302)</f>
        <v>0</v>
      </c>
    </row>
    <row r="483" spans="1:4" ht="18" customHeight="1" x14ac:dyDescent="0.3">
      <c r="A483" s="40"/>
      <c r="B483" s="52" t="s">
        <v>118</v>
      </c>
      <c r="C483" s="52"/>
      <c r="D483" s="12">
        <f>(B320)</f>
        <v>0</v>
      </c>
    </row>
    <row r="484" spans="1:4" ht="18" customHeight="1" x14ac:dyDescent="0.3">
      <c r="A484" s="23"/>
      <c r="B484" s="52" t="s">
        <v>120</v>
      </c>
      <c r="C484" s="52"/>
      <c r="D484" s="12">
        <f>(B338)</f>
        <v>0</v>
      </c>
    </row>
    <row r="485" spans="1:4" ht="18" customHeight="1" x14ac:dyDescent="0.3">
      <c r="A485" s="23"/>
      <c r="B485" s="52" t="s">
        <v>122</v>
      </c>
      <c r="C485" s="52"/>
      <c r="D485" s="12">
        <f>(B357)</f>
        <v>0</v>
      </c>
    </row>
    <row r="486" spans="1:4" ht="18" customHeight="1" x14ac:dyDescent="0.3">
      <c r="A486" s="23"/>
      <c r="B486" s="52" t="s">
        <v>124</v>
      </c>
      <c r="C486" s="52"/>
      <c r="D486" s="12">
        <f>(B374)</f>
        <v>0</v>
      </c>
    </row>
    <row r="487" spans="1:4" ht="18" customHeight="1" x14ac:dyDescent="0.3">
      <c r="A487" s="23"/>
      <c r="B487" s="52" t="s">
        <v>127</v>
      </c>
      <c r="C487" s="52"/>
      <c r="D487" s="12">
        <f>(B391)</f>
        <v>0</v>
      </c>
    </row>
    <row r="488" spans="1:4" ht="18" customHeight="1" x14ac:dyDescent="0.3">
      <c r="A488" s="15"/>
      <c r="B488" s="52" t="s">
        <v>129</v>
      </c>
      <c r="C488" s="52"/>
      <c r="D488" s="12">
        <f>(B410)</f>
        <v>0</v>
      </c>
    </row>
    <row r="489" spans="1:4" ht="18" customHeight="1" x14ac:dyDescent="0.3">
      <c r="A489" s="9"/>
      <c r="B489" s="52" t="s">
        <v>132</v>
      </c>
      <c r="C489" s="52"/>
      <c r="D489" s="12">
        <f>(B428)</f>
        <v>0</v>
      </c>
    </row>
    <row r="490" spans="1:4" ht="18" customHeight="1" x14ac:dyDescent="0.3">
      <c r="A490" s="36"/>
      <c r="B490" s="52" t="s">
        <v>135</v>
      </c>
      <c r="C490" s="52"/>
      <c r="D490" s="12">
        <f>(B445)</f>
        <v>0</v>
      </c>
    </row>
    <row r="491" spans="1:4" ht="18" customHeight="1" x14ac:dyDescent="0.3">
      <c r="A491" s="15"/>
      <c r="B491" s="52" t="s">
        <v>137</v>
      </c>
      <c r="C491" s="52"/>
      <c r="D491" s="12">
        <f>(B461)</f>
        <v>0</v>
      </c>
    </row>
    <row r="492" spans="1:4" ht="18" customHeight="1" x14ac:dyDescent="0.3">
      <c r="A492" s="15"/>
      <c r="B492" s="9"/>
      <c r="C492" s="9"/>
      <c r="D492" s="12"/>
    </row>
    <row r="493" spans="1:4" ht="18" customHeight="1" x14ac:dyDescent="0.3">
      <c r="A493" s="59" t="s">
        <v>140</v>
      </c>
      <c r="B493" s="59"/>
      <c r="C493" s="59"/>
      <c r="D493" s="12">
        <f>SUM(B11,B29,B46,B63,B81,B98,B115,B134,B152,B169,B187,B205,B224,B242,B259,B278,B296,B314,B332,B351,B368,B385,B404,B422,B439,B455)</f>
        <v>0</v>
      </c>
    </row>
    <row r="494" spans="1:4" ht="18" customHeight="1" x14ac:dyDescent="0.3">
      <c r="A494" s="60"/>
      <c r="B494" s="60"/>
      <c r="C494" s="60"/>
      <c r="D494" s="60"/>
    </row>
    <row r="495" spans="1:4" ht="18" customHeight="1" x14ac:dyDescent="0.3">
      <c r="A495" s="59" t="s">
        <v>141</v>
      </c>
      <c r="B495" s="59"/>
      <c r="C495" s="59"/>
      <c r="D495" s="12">
        <f>SUM(B15,B33,B50,B67,B85,B102,B119,B138,B156,B173,B191,B209,B228,B246,B263,B282,B300,B318,B336,B355,B372,B389,B408,B426,B443,B459)</f>
        <v>0</v>
      </c>
    </row>
    <row r="496" spans="1:4" ht="18" customHeight="1" x14ac:dyDescent="0.3">
      <c r="A496" s="60"/>
      <c r="B496" s="60"/>
      <c r="C496" s="60"/>
      <c r="D496" s="60"/>
    </row>
    <row r="497" spans="1:4" ht="18" customHeight="1" x14ac:dyDescent="0.3">
      <c r="A497" s="57" t="s">
        <v>142</v>
      </c>
      <c r="B497" s="57"/>
      <c r="C497" s="57"/>
      <c r="D497" s="12">
        <f>SUM(D495,D493)</f>
        <v>0</v>
      </c>
    </row>
  </sheetData>
  <mergeCells count="111">
    <mergeCell ref="B175:D175"/>
    <mergeCell ref="B173:D173"/>
    <mergeCell ref="B169:D169"/>
    <mergeCell ref="B158:D158"/>
    <mergeCell ref="B156:D156"/>
    <mergeCell ref="B35:D35"/>
    <mergeCell ref="B11:D11"/>
    <mergeCell ref="B15:D15"/>
    <mergeCell ref="B17:D17"/>
    <mergeCell ref="B29:D29"/>
    <mergeCell ref="B33:D33"/>
    <mergeCell ref="B81:D81"/>
    <mergeCell ref="B85:D85"/>
    <mergeCell ref="B87:D87"/>
    <mergeCell ref="B46:D46"/>
    <mergeCell ref="B50:D50"/>
    <mergeCell ref="B52:D52"/>
    <mergeCell ref="B63:D63"/>
    <mergeCell ref="B67:D67"/>
    <mergeCell ref="B69:D69"/>
    <mergeCell ref="B119:D119"/>
    <mergeCell ref="B115:D115"/>
    <mergeCell ref="B104:D104"/>
    <mergeCell ref="B102:D102"/>
    <mergeCell ref="B98:D98"/>
    <mergeCell ref="B152:D152"/>
    <mergeCell ref="B140:D140"/>
    <mergeCell ref="B138:D138"/>
    <mergeCell ref="B134:D134"/>
    <mergeCell ref="B121:D121"/>
    <mergeCell ref="B211:D211"/>
    <mergeCell ref="B224:D224"/>
    <mergeCell ref="B228:D228"/>
    <mergeCell ref="B230:D230"/>
    <mergeCell ref="B242:D242"/>
    <mergeCell ref="B187:D187"/>
    <mergeCell ref="B191:D191"/>
    <mergeCell ref="B193:D193"/>
    <mergeCell ref="B205:D205"/>
    <mergeCell ref="B209:D209"/>
    <mergeCell ref="B278:D278"/>
    <mergeCell ref="B282:D282"/>
    <mergeCell ref="B284:D284"/>
    <mergeCell ref="B296:D296"/>
    <mergeCell ref="B300:D300"/>
    <mergeCell ref="B246:D246"/>
    <mergeCell ref="B248:D248"/>
    <mergeCell ref="B259:D259"/>
    <mergeCell ref="B263:D263"/>
    <mergeCell ref="B265:D265"/>
    <mergeCell ref="B336:D336"/>
    <mergeCell ref="B338:D338"/>
    <mergeCell ref="B351:D351"/>
    <mergeCell ref="B355:D355"/>
    <mergeCell ref="B357:D357"/>
    <mergeCell ref="B302:D302"/>
    <mergeCell ref="B314:D314"/>
    <mergeCell ref="B318:D318"/>
    <mergeCell ref="B320:D320"/>
    <mergeCell ref="B332:D332"/>
    <mergeCell ref="B391:D391"/>
    <mergeCell ref="B404:D404"/>
    <mergeCell ref="B408:D408"/>
    <mergeCell ref="B410:D410"/>
    <mergeCell ref="B422:D422"/>
    <mergeCell ref="B368:D368"/>
    <mergeCell ref="B372:D372"/>
    <mergeCell ref="B374:D374"/>
    <mergeCell ref="B385:D385"/>
    <mergeCell ref="B389:D389"/>
    <mergeCell ref="A497:C497"/>
    <mergeCell ref="B455:D455"/>
    <mergeCell ref="B459:D459"/>
    <mergeCell ref="B461:D461"/>
    <mergeCell ref="A463:D463"/>
    <mergeCell ref="A465:C465"/>
    <mergeCell ref="B426:D426"/>
    <mergeCell ref="B428:D428"/>
    <mergeCell ref="B439:D439"/>
    <mergeCell ref="B443:D443"/>
    <mergeCell ref="B445:D445"/>
    <mergeCell ref="B466:C466"/>
    <mergeCell ref="B467:C467"/>
    <mergeCell ref="B468:C468"/>
    <mergeCell ref="B469:C469"/>
    <mergeCell ref="B470:C470"/>
    <mergeCell ref="A493:C493"/>
    <mergeCell ref="A494:D494"/>
    <mergeCell ref="A495:C495"/>
    <mergeCell ref="A496:D496"/>
    <mergeCell ref="B476:C476"/>
    <mergeCell ref="B477:C477"/>
    <mergeCell ref="B478:C478"/>
    <mergeCell ref="B479:C479"/>
    <mergeCell ref="B480:C480"/>
    <mergeCell ref="B471:C471"/>
    <mergeCell ref="B472:C472"/>
    <mergeCell ref="B473:C473"/>
    <mergeCell ref="B474:C474"/>
    <mergeCell ref="B475:C475"/>
    <mergeCell ref="B491:C491"/>
    <mergeCell ref="B486:C486"/>
    <mergeCell ref="B487:C487"/>
    <mergeCell ref="B488:C488"/>
    <mergeCell ref="B489:C489"/>
    <mergeCell ref="B490:C490"/>
    <mergeCell ref="B481:C481"/>
    <mergeCell ref="B482:C482"/>
    <mergeCell ref="B483:C483"/>
    <mergeCell ref="B484:C484"/>
    <mergeCell ref="B485:C485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Season , Year 
 &amp;P of &amp;N</oddFooter>
  </headerFooter>
  <rowBreaks count="9" manualBreakCount="9">
    <brk id="36" max="3" man="1"/>
    <brk id="70" max="3" man="1"/>
    <brk id="122" max="3" man="1"/>
    <brk id="176" max="3" man="1"/>
    <brk id="231" max="3" man="1"/>
    <brk id="285" max="3" man="1"/>
    <brk id="339" max="3" man="1"/>
    <brk id="392" max="3" man="1"/>
    <brk id="4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4DCC-FA87-4502-BC5E-928F863AD819}">
  <dimension ref="A1:D174"/>
  <sheetViews>
    <sheetView view="pageBreakPreview" zoomScale="90" zoomScaleNormal="100" zoomScaleSheetLayoutView="90" workbookViewId="0">
      <selection activeCell="D12" sqref="D12"/>
    </sheetView>
  </sheetViews>
  <sheetFormatPr defaultColWidth="39.85546875" defaultRowHeight="18" customHeight="1" x14ac:dyDescent="0.3"/>
  <cols>
    <col min="1" max="1" width="53.85546875" style="1" customWidth="1"/>
    <col min="2" max="2" width="13.7109375" style="4" customWidth="1"/>
    <col min="3" max="3" width="15.42578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5" t="s">
        <v>35</v>
      </c>
      <c r="B1" s="6" t="s">
        <v>0</v>
      </c>
      <c r="C1" s="7" t="s">
        <v>1</v>
      </c>
      <c r="D1" s="8" t="s">
        <v>2</v>
      </c>
    </row>
    <row r="2" spans="1:4" ht="18" customHeight="1" x14ac:dyDescent="0.3">
      <c r="A2" s="9" t="s">
        <v>143</v>
      </c>
      <c r="B2" s="10" t="s">
        <v>4</v>
      </c>
      <c r="C2" s="11"/>
      <c r="D2" s="12"/>
    </row>
    <row r="3" spans="1:4" ht="57.75" customHeight="1" x14ac:dyDescent="0.3">
      <c r="A3" s="36" t="s">
        <v>144</v>
      </c>
      <c r="B3" s="14">
        <v>2812</v>
      </c>
      <c r="C3" s="11"/>
      <c r="D3" s="12"/>
    </row>
    <row r="4" spans="1:4" ht="18" customHeight="1" x14ac:dyDescent="0.3">
      <c r="A4" s="15"/>
      <c r="B4" s="14"/>
      <c r="C4" s="11"/>
      <c r="D4" s="12"/>
    </row>
    <row r="5" spans="1:4" ht="18" customHeight="1" x14ac:dyDescent="0.3">
      <c r="A5" s="16" t="s">
        <v>6</v>
      </c>
      <c r="B5" s="14">
        <v>1</v>
      </c>
      <c r="C5" s="48"/>
      <c r="D5" s="12">
        <f>B5*C5</f>
        <v>0</v>
      </c>
    </row>
    <row r="6" spans="1:4" ht="18" customHeight="1" x14ac:dyDescent="0.3">
      <c r="A6" s="18" t="s">
        <v>7</v>
      </c>
      <c r="B6" s="10"/>
      <c r="C6" s="48"/>
      <c r="D6" s="12">
        <f>B6*C6</f>
        <v>0</v>
      </c>
    </row>
    <row r="7" spans="1:4" ht="18" customHeight="1" x14ac:dyDescent="0.3">
      <c r="A7" s="19" t="s">
        <v>145</v>
      </c>
      <c r="B7" s="14">
        <v>2812</v>
      </c>
      <c r="C7" s="11"/>
      <c r="D7" s="12" t="s">
        <v>9</v>
      </c>
    </row>
    <row r="8" spans="1:4" ht="18" customHeight="1" x14ac:dyDescent="0.3">
      <c r="A8" s="18" t="s">
        <v>11</v>
      </c>
      <c r="B8" s="14">
        <v>24</v>
      </c>
      <c r="C8" s="42"/>
      <c r="D8" s="12">
        <f>B8*C8</f>
        <v>0</v>
      </c>
    </row>
    <row r="9" spans="1:4" ht="18" customHeight="1" x14ac:dyDescent="0.3">
      <c r="A9" s="18"/>
      <c r="B9" s="14"/>
      <c r="C9" s="11"/>
      <c r="D9" s="12"/>
    </row>
    <row r="10" spans="1:4" ht="18" customHeight="1" x14ac:dyDescent="0.3">
      <c r="A10" s="22" t="s">
        <v>13</v>
      </c>
      <c r="B10" s="53">
        <f>SUM(D5:D8)</f>
        <v>0</v>
      </c>
      <c r="C10" s="53"/>
      <c r="D10" s="53"/>
    </row>
    <row r="11" spans="1:4" ht="18" customHeight="1" x14ac:dyDescent="0.3">
      <c r="A11" s="23"/>
      <c r="B11" s="12"/>
      <c r="C11" s="12"/>
      <c r="D11" s="12"/>
    </row>
    <row r="12" spans="1:4" ht="18" customHeight="1" x14ac:dyDescent="0.3">
      <c r="A12" s="24" t="s">
        <v>200</v>
      </c>
      <c r="B12" s="14">
        <v>2812</v>
      </c>
      <c r="C12" s="50"/>
      <c r="D12" s="26">
        <f>((B12*C12)/14)*10</f>
        <v>0</v>
      </c>
    </row>
    <row r="13" spans="1:4" ht="18" customHeight="1" x14ac:dyDescent="0.3">
      <c r="A13" s="27" t="s">
        <v>201</v>
      </c>
      <c r="B13" s="14"/>
      <c r="C13" s="28"/>
      <c r="D13" s="26"/>
    </row>
    <row r="14" spans="1:4" ht="18" customHeight="1" x14ac:dyDescent="0.3">
      <c r="A14" s="22" t="s">
        <v>80</v>
      </c>
      <c r="B14" s="53">
        <f>SUM(D12:D12)</f>
        <v>0</v>
      </c>
      <c r="C14" s="53"/>
      <c r="D14" s="53"/>
    </row>
    <row r="15" spans="1:4" ht="18" customHeight="1" x14ac:dyDescent="0.3">
      <c r="A15" s="23"/>
      <c r="B15" s="12"/>
      <c r="C15" s="12"/>
      <c r="D15" s="12"/>
    </row>
    <row r="16" spans="1:4" ht="18" customHeight="1" x14ac:dyDescent="0.3">
      <c r="A16" s="22" t="s">
        <v>14</v>
      </c>
      <c r="B16" s="53">
        <f>B10+B14</f>
        <v>0</v>
      </c>
      <c r="C16" s="53"/>
      <c r="D16" s="53"/>
    </row>
    <row r="17" spans="1:4" ht="18" customHeight="1" x14ac:dyDescent="0.3">
      <c r="A17" s="23"/>
      <c r="B17" s="29"/>
      <c r="C17" s="12"/>
      <c r="D17" s="15"/>
    </row>
    <row r="18" spans="1:4" ht="18" customHeight="1" x14ac:dyDescent="0.3">
      <c r="A18" s="5" t="s">
        <v>35</v>
      </c>
      <c r="B18" s="6" t="s">
        <v>0</v>
      </c>
      <c r="C18" s="7" t="s">
        <v>1</v>
      </c>
      <c r="D18" s="8" t="s">
        <v>2</v>
      </c>
    </row>
    <row r="19" spans="1:4" ht="18" customHeight="1" x14ac:dyDescent="0.3">
      <c r="A19" s="9" t="s">
        <v>146</v>
      </c>
      <c r="B19" s="10" t="s">
        <v>4</v>
      </c>
      <c r="C19" s="11"/>
      <c r="D19" s="12"/>
    </row>
    <row r="20" spans="1:4" ht="38.25" customHeight="1" x14ac:dyDescent="0.3">
      <c r="A20" s="36" t="s">
        <v>147</v>
      </c>
      <c r="B20" s="14">
        <v>2970</v>
      </c>
      <c r="C20" s="11"/>
      <c r="D20" s="12"/>
    </row>
    <row r="21" spans="1:4" ht="18" customHeight="1" x14ac:dyDescent="0.3">
      <c r="A21" s="15"/>
      <c r="B21" s="14"/>
      <c r="C21" s="11"/>
      <c r="D21" s="12"/>
    </row>
    <row r="22" spans="1:4" ht="18" customHeight="1" x14ac:dyDescent="0.3">
      <c r="A22" s="16" t="s">
        <v>6</v>
      </c>
      <c r="B22" s="14">
        <v>1</v>
      </c>
      <c r="C22" s="48"/>
      <c r="D22" s="12">
        <f>B22*C22</f>
        <v>0</v>
      </c>
    </row>
    <row r="23" spans="1:4" ht="18" customHeight="1" x14ac:dyDescent="0.3">
      <c r="A23" s="18" t="s">
        <v>7</v>
      </c>
      <c r="B23" s="10">
        <v>2970</v>
      </c>
      <c r="C23" s="48"/>
      <c r="D23" s="12">
        <f>B23*C23</f>
        <v>0</v>
      </c>
    </row>
    <row r="24" spans="1:4" ht="18" customHeight="1" x14ac:dyDescent="0.3">
      <c r="A24" s="19" t="s">
        <v>148</v>
      </c>
      <c r="B24" s="14"/>
      <c r="C24" s="11"/>
      <c r="D24" s="12" t="s">
        <v>9</v>
      </c>
    </row>
    <row r="25" spans="1:4" ht="18" customHeight="1" x14ac:dyDescent="0.3">
      <c r="A25" s="18" t="s">
        <v>11</v>
      </c>
      <c r="B25" s="14">
        <v>20</v>
      </c>
      <c r="C25" s="49"/>
      <c r="D25" s="12">
        <f>B25*C25</f>
        <v>0</v>
      </c>
    </row>
    <row r="26" spans="1:4" ht="18" customHeight="1" x14ac:dyDescent="0.3">
      <c r="A26" s="18"/>
      <c r="B26" s="14"/>
      <c r="C26" s="11"/>
      <c r="D26" s="12"/>
    </row>
    <row r="27" spans="1:4" ht="18" customHeight="1" x14ac:dyDescent="0.3">
      <c r="A27" s="22" t="s">
        <v>13</v>
      </c>
      <c r="B27" s="53">
        <f>SUM(D22:D25)</f>
        <v>0</v>
      </c>
      <c r="C27" s="53"/>
      <c r="D27" s="53"/>
    </row>
    <row r="28" spans="1:4" ht="18" customHeight="1" x14ac:dyDescent="0.3">
      <c r="A28" s="23"/>
      <c r="B28" s="12"/>
      <c r="C28" s="12"/>
      <c r="D28" s="12"/>
    </row>
    <row r="29" spans="1:4" ht="18" customHeight="1" x14ac:dyDescent="0.3">
      <c r="A29" s="24" t="s">
        <v>200</v>
      </c>
      <c r="B29" s="10">
        <v>2970</v>
      </c>
      <c r="C29" s="50"/>
      <c r="D29" s="26">
        <f>((B29*C29)/14)*10</f>
        <v>0</v>
      </c>
    </row>
    <row r="30" spans="1:4" ht="18" customHeight="1" x14ac:dyDescent="0.3">
      <c r="A30" s="27" t="s">
        <v>201</v>
      </c>
      <c r="B30" s="14"/>
      <c r="C30" s="28"/>
      <c r="D30" s="26"/>
    </row>
    <row r="31" spans="1:4" ht="18" customHeight="1" x14ac:dyDescent="0.3">
      <c r="A31" s="22" t="s">
        <v>80</v>
      </c>
      <c r="B31" s="53">
        <f>SUM(D29:D29)</f>
        <v>0</v>
      </c>
      <c r="C31" s="53"/>
      <c r="D31" s="53"/>
    </row>
    <row r="32" spans="1:4" ht="18" customHeight="1" x14ac:dyDescent="0.3">
      <c r="A32" s="23"/>
      <c r="B32" s="12"/>
      <c r="C32" s="12"/>
      <c r="D32" s="12"/>
    </row>
    <row r="33" spans="1:4" ht="18" customHeight="1" x14ac:dyDescent="0.3">
      <c r="A33" s="22" t="s">
        <v>14</v>
      </c>
      <c r="B33" s="53">
        <f>B27+B31</f>
        <v>0</v>
      </c>
      <c r="C33" s="53"/>
      <c r="D33" s="53"/>
    </row>
    <row r="34" spans="1:4" ht="18" customHeight="1" x14ac:dyDescent="0.3">
      <c r="A34" s="23"/>
      <c r="B34" s="29"/>
      <c r="C34" s="12"/>
      <c r="D34" s="15"/>
    </row>
    <row r="35" spans="1:4" ht="18" customHeight="1" x14ac:dyDescent="0.3">
      <c r="A35" s="5" t="s">
        <v>35</v>
      </c>
      <c r="B35" s="6" t="s">
        <v>0</v>
      </c>
      <c r="C35" s="7" t="s">
        <v>1</v>
      </c>
      <c r="D35" s="8" t="s">
        <v>2</v>
      </c>
    </row>
    <row r="36" spans="1:4" ht="18" customHeight="1" x14ac:dyDescent="0.3">
      <c r="A36" s="9" t="s">
        <v>149</v>
      </c>
      <c r="B36" s="10" t="s">
        <v>4</v>
      </c>
      <c r="C36" s="11"/>
      <c r="D36" s="12"/>
    </row>
    <row r="37" spans="1:4" ht="38.25" customHeight="1" x14ac:dyDescent="0.3">
      <c r="A37" s="36" t="s">
        <v>150</v>
      </c>
      <c r="B37" s="14">
        <v>1400</v>
      </c>
      <c r="C37" s="11"/>
      <c r="D37" s="12"/>
    </row>
    <row r="38" spans="1:4" ht="18" customHeight="1" x14ac:dyDescent="0.3">
      <c r="A38" s="15"/>
      <c r="B38" s="14"/>
      <c r="C38" s="11"/>
      <c r="D38" s="12"/>
    </row>
    <row r="39" spans="1:4" ht="18" customHeight="1" x14ac:dyDescent="0.3">
      <c r="A39" s="16" t="s">
        <v>6</v>
      </c>
      <c r="B39" s="14">
        <v>1</v>
      </c>
      <c r="C39" s="48"/>
      <c r="D39" s="12">
        <f>B39*C39</f>
        <v>0</v>
      </c>
    </row>
    <row r="40" spans="1:4" ht="18" customHeight="1" x14ac:dyDescent="0.3">
      <c r="A40" s="18" t="s">
        <v>7</v>
      </c>
      <c r="B40" s="10"/>
      <c r="C40" s="48"/>
      <c r="D40" s="12">
        <f>B40*C40</f>
        <v>0</v>
      </c>
    </row>
    <row r="41" spans="1:4" ht="18" customHeight="1" x14ac:dyDescent="0.3">
      <c r="A41" s="19" t="s">
        <v>51</v>
      </c>
      <c r="B41" s="14"/>
      <c r="C41" s="11"/>
      <c r="D41" s="12" t="s">
        <v>9</v>
      </c>
    </row>
    <row r="42" spans="1:4" ht="18" customHeight="1" x14ac:dyDescent="0.3">
      <c r="A42" s="18" t="s">
        <v>10</v>
      </c>
      <c r="B42" s="14">
        <v>14</v>
      </c>
      <c r="C42" s="42"/>
      <c r="D42" s="12">
        <f>B42*C42</f>
        <v>0</v>
      </c>
    </row>
    <row r="43" spans="1:4" ht="18" customHeight="1" x14ac:dyDescent="0.3">
      <c r="A43" s="18" t="s">
        <v>11</v>
      </c>
      <c r="B43" s="14">
        <v>12</v>
      </c>
      <c r="C43" s="42"/>
      <c r="D43" s="12">
        <f>B43*C43</f>
        <v>0</v>
      </c>
    </row>
    <row r="44" spans="1:4" ht="18" customHeight="1" x14ac:dyDescent="0.3">
      <c r="A44" s="18"/>
      <c r="B44" s="14"/>
      <c r="C44" s="11"/>
      <c r="D44" s="12"/>
    </row>
    <row r="45" spans="1:4" ht="18" customHeight="1" x14ac:dyDescent="0.3">
      <c r="A45" s="22" t="s">
        <v>13</v>
      </c>
      <c r="B45" s="53">
        <f>SUM(D39:D43)</f>
        <v>0</v>
      </c>
      <c r="C45" s="53"/>
      <c r="D45" s="53"/>
    </row>
    <row r="46" spans="1:4" ht="18" customHeight="1" x14ac:dyDescent="0.3">
      <c r="A46" s="23"/>
      <c r="B46" s="12"/>
      <c r="C46" s="12"/>
      <c r="D46" s="12"/>
    </row>
    <row r="47" spans="1:4" ht="18" customHeight="1" x14ac:dyDescent="0.3">
      <c r="A47" s="24" t="s">
        <v>200</v>
      </c>
      <c r="B47" s="14">
        <v>1400</v>
      </c>
      <c r="C47" s="50"/>
      <c r="D47" s="26">
        <f>((B47*C47)/14)*10</f>
        <v>0</v>
      </c>
    </row>
    <row r="48" spans="1:4" ht="18" customHeight="1" x14ac:dyDescent="0.3">
      <c r="A48" s="27" t="s">
        <v>201</v>
      </c>
      <c r="B48" s="14"/>
      <c r="C48" s="28"/>
      <c r="D48" s="26"/>
    </row>
    <row r="49" spans="1:4" ht="18" customHeight="1" x14ac:dyDescent="0.3">
      <c r="A49" s="22" t="s">
        <v>80</v>
      </c>
      <c r="B49" s="53">
        <f>SUM(D47:D47)</f>
        <v>0</v>
      </c>
      <c r="C49" s="53"/>
      <c r="D49" s="53"/>
    </row>
    <row r="50" spans="1:4" ht="18" customHeight="1" x14ac:dyDescent="0.3">
      <c r="A50" s="23"/>
      <c r="B50" s="12"/>
      <c r="C50" s="12"/>
      <c r="D50" s="12"/>
    </row>
    <row r="51" spans="1:4" ht="18" customHeight="1" x14ac:dyDescent="0.3">
      <c r="A51" s="22" t="s">
        <v>14</v>
      </c>
      <c r="B51" s="53">
        <f>B45+B49</f>
        <v>0</v>
      </c>
      <c r="C51" s="53"/>
      <c r="D51" s="53"/>
    </row>
    <row r="52" spans="1:4" ht="18" customHeight="1" x14ac:dyDescent="0.3">
      <c r="A52" s="23"/>
      <c r="B52" s="29"/>
      <c r="C52" s="12"/>
      <c r="D52" s="15"/>
    </row>
    <row r="53" spans="1:4" ht="18" customHeight="1" x14ac:dyDescent="0.3">
      <c r="A53" s="5" t="s">
        <v>35</v>
      </c>
      <c r="B53" s="6" t="s">
        <v>0</v>
      </c>
      <c r="C53" s="7" t="s">
        <v>1</v>
      </c>
      <c r="D53" s="8" t="s">
        <v>2</v>
      </c>
    </row>
    <row r="54" spans="1:4" ht="18" customHeight="1" x14ac:dyDescent="0.3">
      <c r="A54" s="9" t="s">
        <v>151</v>
      </c>
      <c r="B54" s="10" t="s">
        <v>4</v>
      </c>
      <c r="C54" s="11"/>
      <c r="D54" s="12"/>
    </row>
    <row r="55" spans="1:4" ht="38.25" customHeight="1" x14ac:dyDescent="0.3">
      <c r="A55" s="36" t="s">
        <v>152</v>
      </c>
      <c r="B55" s="14">
        <v>2793</v>
      </c>
      <c r="C55" s="11"/>
      <c r="D55" s="12"/>
    </row>
    <row r="56" spans="1:4" ht="18" customHeight="1" x14ac:dyDescent="0.3">
      <c r="A56" s="15"/>
      <c r="B56" s="14"/>
      <c r="C56" s="11"/>
      <c r="D56" s="12"/>
    </row>
    <row r="57" spans="1:4" ht="18" customHeight="1" x14ac:dyDescent="0.3">
      <c r="A57" s="16" t="s">
        <v>6</v>
      </c>
      <c r="B57" s="14">
        <v>1</v>
      </c>
      <c r="C57" s="48"/>
      <c r="D57" s="12">
        <f>B57*C57</f>
        <v>0</v>
      </c>
    </row>
    <row r="58" spans="1:4" ht="18" customHeight="1" x14ac:dyDescent="0.3">
      <c r="A58" s="18" t="s">
        <v>7</v>
      </c>
      <c r="B58" s="10">
        <v>2793</v>
      </c>
      <c r="C58" s="48"/>
      <c r="D58" s="12">
        <f>B58*C58</f>
        <v>0</v>
      </c>
    </row>
    <row r="59" spans="1:4" ht="18" customHeight="1" x14ac:dyDescent="0.3">
      <c r="A59" s="19" t="s">
        <v>38</v>
      </c>
      <c r="B59" s="14"/>
      <c r="C59" s="11"/>
      <c r="D59" s="12" t="s">
        <v>9</v>
      </c>
    </row>
    <row r="60" spans="1:4" ht="18" customHeight="1" x14ac:dyDescent="0.3">
      <c r="A60" s="18" t="s">
        <v>11</v>
      </c>
      <c r="B60" s="14">
        <v>34</v>
      </c>
      <c r="C60" s="49"/>
      <c r="D60" s="12">
        <f>B60*C60</f>
        <v>0</v>
      </c>
    </row>
    <row r="61" spans="1:4" ht="18" customHeight="1" x14ac:dyDescent="0.3">
      <c r="A61" s="18"/>
      <c r="B61" s="14"/>
      <c r="C61" s="11"/>
      <c r="D61" s="12"/>
    </row>
    <row r="62" spans="1:4" ht="18" customHeight="1" x14ac:dyDescent="0.3">
      <c r="A62" s="22" t="s">
        <v>13</v>
      </c>
      <c r="B62" s="53">
        <f>SUM(D57:D60)</f>
        <v>0</v>
      </c>
      <c r="C62" s="53"/>
      <c r="D62" s="53"/>
    </row>
    <row r="63" spans="1:4" ht="18" customHeight="1" x14ac:dyDescent="0.3">
      <c r="A63" s="23"/>
      <c r="B63" s="12"/>
      <c r="C63" s="12"/>
      <c r="D63" s="12"/>
    </row>
    <row r="64" spans="1:4" ht="18" customHeight="1" x14ac:dyDescent="0.3">
      <c r="A64" s="24" t="s">
        <v>200</v>
      </c>
      <c r="B64" s="10">
        <v>2793</v>
      </c>
      <c r="C64" s="50"/>
      <c r="D64" s="26">
        <f>((B64*C64)/14)*10</f>
        <v>0</v>
      </c>
    </row>
    <row r="65" spans="1:4" ht="18" customHeight="1" x14ac:dyDescent="0.3">
      <c r="A65" s="27" t="s">
        <v>201</v>
      </c>
      <c r="B65" s="14"/>
      <c r="C65" s="28"/>
      <c r="D65" s="26"/>
    </row>
    <row r="66" spans="1:4" ht="18" customHeight="1" x14ac:dyDescent="0.3">
      <c r="A66" s="22" t="s">
        <v>80</v>
      </c>
      <c r="B66" s="53">
        <f>SUM(D64:D64)</f>
        <v>0</v>
      </c>
      <c r="C66" s="53"/>
      <c r="D66" s="53"/>
    </row>
    <row r="67" spans="1:4" ht="18" customHeight="1" x14ac:dyDescent="0.3">
      <c r="A67" s="23"/>
      <c r="B67" s="12"/>
      <c r="C67" s="12"/>
      <c r="D67" s="12"/>
    </row>
    <row r="68" spans="1:4" ht="18" customHeight="1" x14ac:dyDescent="0.3">
      <c r="A68" s="22" t="s">
        <v>14</v>
      </c>
      <c r="B68" s="53">
        <f>B62+B66</f>
        <v>0</v>
      </c>
      <c r="C68" s="53"/>
      <c r="D68" s="53"/>
    </row>
    <row r="69" spans="1:4" ht="18" customHeight="1" x14ac:dyDescent="0.3">
      <c r="A69" s="23"/>
      <c r="B69" s="29"/>
      <c r="C69" s="12"/>
      <c r="D69" s="15"/>
    </row>
    <row r="70" spans="1:4" ht="18" customHeight="1" x14ac:dyDescent="0.3">
      <c r="A70" s="5" t="s">
        <v>35</v>
      </c>
      <c r="B70" s="6" t="s">
        <v>0</v>
      </c>
      <c r="C70" s="7" t="s">
        <v>1</v>
      </c>
      <c r="D70" s="8" t="s">
        <v>2</v>
      </c>
    </row>
    <row r="71" spans="1:4" ht="18" customHeight="1" x14ac:dyDescent="0.3">
      <c r="A71" s="9" t="s">
        <v>153</v>
      </c>
      <c r="B71" s="10" t="s">
        <v>4</v>
      </c>
      <c r="C71" s="11"/>
      <c r="D71" s="12"/>
    </row>
    <row r="72" spans="1:4" ht="38.25" customHeight="1" x14ac:dyDescent="0.3">
      <c r="A72" s="36" t="s">
        <v>154</v>
      </c>
      <c r="B72" s="14">
        <v>2545</v>
      </c>
      <c r="C72" s="11"/>
      <c r="D72" s="12"/>
    </row>
    <row r="73" spans="1:4" ht="18" customHeight="1" x14ac:dyDescent="0.3">
      <c r="A73" s="15"/>
      <c r="B73" s="14"/>
      <c r="C73" s="11"/>
      <c r="D73" s="12"/>
    </row>
    <row r="74" spans="1:4" ht="18" customHeight="1" x14ac:dyDescent="0.3">
      <c r="A74" s="16" t="s">
        <v>6</v>
      </c>
      <c r="B74" s="14">
        <v>1</v>
      </c>
      <c r="C74" s="48"/>
      <c r="D74" s="12">
        <f>B74*C74</f>
        <v>0</v>
      </c>
    </row>
    <row r="75" spans="1:4" ht="18" customHeight="1" x14ac:dyDescent="0.3">
      <c r="A75" s="18" t="s">
        <v>7</v>
      </c>
      <c r="B75" s="10">
        <v>1273</v>
      </c>
      <c r="C75" s="48"/>
      <c r="D75" s="12">
        <f>B75*C75</f>
        <v>0</v>
      </c>
    </row>
    <row r="76" spans="1:4" ht="18" customHeight="1" x14ac:dyDescent="0.3">
      <c r="A76" s="19" t="s">
        <v>60</v>
      </c>
      <c r="B76" s="14"/>
      <c r="C76" s="11"/>
      <c r="D76" s="12" t="s">
        <v>9</v>
      </c>
    </row>
    <row r="77" spans="1:4" ht="18" customHeight="1" x14ac:dyDescent="0.3">
      <c r="A77" s="18" t="s">
        <v>11</v>
      </c>
      <c r="B77" s="14">
        <v>24</v>
      </c>
      <c r="C77" s="49"/>
      <c r="D77" s="12">
        <f>B77*C77</f>
        <v>0</v>
      </c>
    </row>
    <row r="78" spans="1:4" ht="18" customHeight="1" x14ac:dyDescent="0.3">
      <c r="A78" s="18" t="s">
        <v>31</v>
      </c>
      <c r="B78" s="14">
        <v>1</v>
      </c>
      <c r="C78" s="42"/>
      <c r="D78" s="12">
        <f>B78*C78</f>
        <v>0</v>
      </c>
    </row>
    <row r="79" spans="1:4" ht="18" customHeight="1" x14ac:dyDescent="0.3">
      <c r="A79" s="18"/>
      <c r="B79" s="14"/>
      <c r="C79" s="11"/>
      <c r="D79" s="12"/>
    </row>
    <row r="80" spans="1:4" ht="18" customHeight="1" x14ac:dyDescent="0.3">
      <c r="A80" s="22" t="s">
        <v>13</v>
      </c>
      <c r="B80" s="53">
        <f>SUM(D74:D78)</f>
        <v>0</v>
      </c>
      <c r="C80" s="53"/>
      <c r="D80" s="53"/>
    </row>
    <row r="81" spans="1:4" ht="18" customHeight="1" x14ac:dyDescent="0.3">
      <c r="A81" s="23"/>
      <c r="B81" s="12"/>
      <c r="C81" s="12"/>
      <c r="D81" s="12"/>
    </row>
    <row r="82" spans="1:4" ht="18" customHeight="1" x14ac:dyDescent="0.3">
      <c r="A82" s="24" t="s">
        <v>200</v>
      </c>
      <c r="B82" s="10">
        <v>1273</v>
      </c>
      <c r="C82" s="50"/>
      <c r="D82" s="26">
        <f>((B82*C82)/14)*10</f>
        <v>0</v>
      </c>
    </row>
    <row r="83" spans="1:4" ht="18" customHeight="1" x14ac:dyDescent="0.3">
      <c r="A83" s="27" t="s">
        <v>201</v>
      </c>
      <c r="B83" s="14"/>
      <c r="C83" s="28"/>
      <c r="D83" s="26"/>
    </row>
    <row r="84" spans="1:4" ht="18" customHeight="1" x14ac:dyDescent="0.3">
      <c r="A84" s="22" t="s">
        <v>80</v>
      </c>
      <c r="B84" s="53">
        <f>SUM(D82:D82)</f>
        <v>0</v>
      </c>
      <c r="C84" s="53"/>
      <c r="D84" s="53"/>
    </row>
    <row r="85" spans="1:4" ht="18" customHeight="1" x14ac:dyDescent="0.3">
      <c r="A85" s="23"/>
      <c r="B85" s="12"/>
      <c r="C85" s="12"/>
      <c r="D85" s="12"/>
    </row>
    <row r="86" spans="1:4" ht="18" customHeight="1" x14ac:dyDescent="0.3">
      <c r="A86" s="22" t="s">
        <v>14</v>
      </c>
      <c r="B86" s="53">
        <f>B80+B84</f>
        <v>0</v>
      </c>
      <c r="C86" s="53"/>
      <c r="D86" s="53"/>
    </row>
    <row r="87" spans="1:4" ht="18" customHeight="1" x14ac:dyDescent="0.3">
      <c r="A87" s="23"/>
      <c r="B87" s="29"/>
      <c r="C87" s="12"/>
      <c r="D87" s="15"/>
    </row>
    <row r="88" spans="1:4" ht="18" customHeight="1" x14ac:dyDescent="0.3">
      <c r="A88" s="5" t="s">
        <v>35</v>
      </c>
      <c r="B88" s="6" t="s">
        <v>0</v>
      </c>
      <c r="C88" s="7" t="s">
        <v>1</v>
      </c>
      <c r="D88" s="8" t="s">
        <v>2</v>
      </c>
    </row>
    <row r="89" spans="1:4" ht="18" customHeight="1" x14ac:dyDescent="0.3">
      <c r="A89" s="9" t="s">
        <v>155</v>
      </c>
      <c r="B89" s="10" t="s">
        <v>4</v>
      </c>
      <c r="C89" s="11"/>
      <c r="D89" s="12"/>
    </row>
    <row r="90" spans="1:4" ht="38.25" customHeight="1" x14ac:dyDescent="0.3">
      <c r="A90" s="36" t="s">
        <v>156</v>
      </c>
      <c r="B90" s="14">
        <v>1394</v>
      </c>
      <c r="C90" s="11"/>
      <c r="D90" s="12"/>
    </row>
    <row r="91" spans="1:4" ht="18" customHeight="1" x14ac:dyDescent="0.3">
      <c r="A91" s="15"/>
      <c r="B91" s="14"/>
      <c r="C91" s="11"/>
      <c r="D91" s="12"/>
    </row>
    <row r="92" spans="1:4" ht="18" customHeight="1" x14ac:dyDescent="0.3">
      <c r="A92" s="16" t="s">
        <v>6</v>
      </c>
      <c r="B92" s="14">
        <v>1</v>
      </c>
      <c r="C92" s="48"/>
      <c r="D92" s="12">
        <f>B92*C92</f>
        <v>0</v>
      </c>
    </row>
    <row r="93" spans="1:4" ht="18" customHeight="1" x14ac:dyDescent="0.3">
      <c r="A93" s="18" t="s">
        <v>7</v>
      </c>
      <c r="B93" s="10"/>
      <c r="C93" s="48"/>
      <c r="D93" s="12">
        <f>B93*C93</f>
        <v>0</v>
      </c>
    </row>
    <row r="94" spans="1:4" ht="18" customHeight="1" x14ac:dyDescent="0.3">
      <c r="A94" s="19" t="s">
        <v>41</v>
      </c>
      <c r="B94" s="14"/>
      <c r="C94" s="11"/>
      <c r="D94" s="12" t="s">
        <v>9</v>
      </c>
    </row>
    <row r="95" spans="1:4" ht="18" customHeight="1" x14ac:dyDescent="0.3">
      <c r="A95" s="18" t="s">
        <v>11</v>
      </c>
      <c r="B95" s="14">
        <v>64</v>
      </c>
      <c r="C95" s="42"/>
      <c r="D95" s="12">
        <f>B95*C95</f>
        <v>0</v>
      </c>
    </row>
    <row r="96" spans="1:4" ht="18" customHeight="1" x14ac:dyDescent="0.3">
      <c r="A96" s="18"/>
      <c r="B96" s="14"/>
      <c r="C96" s="11"/>
      <c r="D96" s="12"/>
    </row>
    <row r="97" spans="1:4" ht="18" customHeight="1" x14ac:dyDescent="0.3">
      <c r="A97" s="22" t="s">
        <v>13</v>
      </c>
      <c r="B97" s="53">
        <f>SUM(D92:D95)</f>
        <v>0</v>
      </c>
      <c r="C97" s="53"/>
      <c r="D97" s="53"/>
    </row>
    <row r="98" spans="1:4" ht="18" customHeight="1" x14ac:dyDescent="0.3">
      <c r="A98" s="23"/>
      <c r="B98" s="12"/>
      <c r="C98" s="12"/>
      <c r="D98" s="12"/>
    </row>
    <row r="99" spans="1:4" ht="18" customHeight="1" x14ac:dyDescent="0.3">
      <c r="A99" s="24" t="s">
        <v>200</v>
      </c>
      <c r="B99" s="14">
        <v>1394</v>
      </c>
      <c r="C99" s="50"/>
      <c r="D99" s="26">
        <f>((B99*C99)/14)*10</f>
        <v>0</v>
      </c>
    </row>
    <row r="100" spans="1:4" ht="18" customHeight="1" x14ac:dyDescent="0.3">
      <c r="A100" s="27" t="s">
        <v>201</v>
      </c>
      <c r="B100" s="14"/>
      <c r="C100" s="28"/>
      <c r="D100" s="26"/>
    </row>
    <row r="101" spans="1:4" ht="18" customHeight="1" x14ac:dyDescent="0.3">
      <c r="A101" s="22" t="s">
        <v>80</v>
      </c>
      <c r="B101" s="53">
        <f>SUM(D99:D99)</f>
        <v>0</v>
      </c>
      <c r="C101" s="53"/>
      <c r="D101" s="53"/>
    </row>
    <row r="102" spans="1:4" ht="18" customHeight="1" x14ac:dyDescent="0.3">
      <c r="A102" s="23"/>
      <c r="B102" s="12"/>
      <c r="C102" s="12"/>
      <c r="D102" s="12"/>
    </row>
    <row r="103" spans="1:4" ht="18" customHeight="1" x14ac:dyDescent="0.3">
      <c r="A103" s="22" t="s">
        <v>14</v>
      </c>
      <c r="B103" s="53">
        <f>B97+B101</f>
        <v>0</v>
      </c>
      <c r="C103" s="53"/>
      <c r="D103" s="53"/>
    </row>
    <row r="104" spans="1:4" ht="18" customHeight="1" x14ac:dyDescent="0.3">
      <c r="A104" s="23"/>
      <c r="B104" s="29"/>
      <c r="C104" s="12"/>
      <c r="D104" s="15"/>
    </row>
    <row r="105" spans="1:4" ht="18" customHeight="1" x14ac:dyDescent="0.3">
      <c r="A105" s="5" t="s">
        <v>35</v>
      </c>
      <c r="B105" s="6" t="s">
        <v>0</v>
      </c>
      <c r="C105" s="7" t="s">
        <v>1</v>
      </c>
      <c r="D105" s="8" t="s">
        <v>2</v>
      </c>
    </row>
    <row r="106" spans="1:4" ht="18" customHeight="1" x14ac:dyDescent="0.3">
      <c r="A106" s="9" t="s">
        <v>157</v>
      </c>
      <c r="B106" s="10" t="s">
        <v>4</v>
      </c>
      <c r="C106" s="11"/>
      <c r="D106" s="12"/>
    </row>
    <row r="107" spans="1:4" ht="38.25" customHeight="1" x14ac:dyDescent="0.3">
      <c r="A107" s="36" t="s">
        <v>158</v>
      </c>
      <c r="B107" s="14">
        <v>1260</v>
      </c>
      <c r="C107" s="11"/>
      <c r="D107" s="12"/>
    </row>
    <row r="108" spans="1:4" ht="18" customHeight="1" x14ac:dyDescent="0.3">
      <c r="A108" s="15"/>
      <c r="B108" s="14"/>
      <c r="C108" s="11"/>
      <c r="D108" s="12"/>
    </row>
    <row r="109" spans="1:4" ht="18" customHeight="1" x14ac:dyDescent="0.3">
      <c r="A109" s="16" t="s">
        <v>6</v>
      </c>
      <c r="B109" s="14">
        <v>1</v>
      </c>
      <c r="C109" s="48"/>
      <c r="D109" s="12">
        <f>B109*C109</f>
        <v>0</v>
      </c>
    </row>
    <row r="110" spans="1:4" ht="18" customHeight="1" x14ac:dyDescent="0.3">
      <c r="A110" s="18" t="s">
        <v>7</v>
      </c>
      <c r="B110" s="10">
        <v>1260</v>
      </c>
      <c r="C110" s="48"/>
      <c r="D110" s="12">
        <f>B110*C110</f>
        <v>0</v>
      </c>
    </row>
    <row r="111" spans="1:4" ht="18" customHeight="1" x14ac:dyDescent="0.3">
      <c r="A111" s="19" t="s">
        <v>34</v>
      </c>
      <c r="B111" s="14"/>
      <c r="C111" s="11"/>
      <c r="D111" s="12" t="s">
        <v>9</v>
      </c>
    </row>
    <row r="112" spans="1:4" ht="18" customHeight="1" x14ac:dyDescent="0.3">
      <c r="A112" s="18"/>
      <c r="B112" s="14"/>
      <c r="C112" s="11"/>
      <c r="D112" s="12"/>
    </row>
    <row r="113" spans="1:4" ht="18" customHeight="1" x14ac:dyDescent="0.3">
      <c r="A113" s="22" t="s">
        <v>13</v>
      </c>
      <c r="B113" s="53">
        <f>SUM(D109:D111)</f>
        <v>0</v>
      </c>
      <c r="C113" s="53"/>
      <c r="D113" s="53"/>
    </row>
    <row r="114" spans="1:4" ht="18" customHeight="1" x14ac:dyDescent="0.3">
      <c r="A114" s="23"/>
      <c r="B114" s="12"/>
      <c r="C114" s="12"/>
      <c r="D114" s="12"/>
    </row>
    <row r="115" spans="1:4" ht="18" customHeight="1" x14ac:dyDescent="0.3">
      <c r="A115" s="24" t="s">
        <v>200</v>
      </c>
      <c r="B115" s="10">
        <v>1260</v>
      </c>
      <c r="C115" s="50"/>
      <c r="D115" s="26">
        <f>((B115*C115)/14)*10</f>
        <v>0</v>
      </c>
    </row>
    <row r="116" spans="1:4" ht="18" customHeight="1" x14ac:dyDescent="0.3">
      <c r="A116" s="27" t="s">
        <v>201</v>
      </c>
      <c r="B116" s="14"/>
      <c r="C116" s="28"/>
      <c r="D116" s="26"/>
    </row>
    <row r="117" spans="1:4" ht="18" customHeight="1" x14ac:dyDescent="0.3">
      <c r="A117" s="22" t="s">
        <v>80</v>
      </c>
      <c r="B117" s="53">
        <f>SUM(D115:D115)</f>
        <v>0</v>
      </c>
      <c r="C117" s="53"/>
      <c r="D117" s="53"/>
    </row>
    <row r="118" spans="1:4" ht="18" customHeight="1" x14ac:dyDescent="0.3">
      <c r="A118" s="23"/>
      <c r="B118" s="12"/>
      <c r="C118" s="12"/>
      <c r="D118" s="12"/>
    </row>
    <row r="119" spans="1:4" ht="18" customHeight="1" x14ac:dyDescent="0.3">
      <c r="A119" s="22" t="s">
        <v>14</v>
      </c>
      <c r="B119" s="53">
        <f>B113+B117</f>
        <v>0</v>
      </c>
      <c r="C119" s="53"/>
      <c r="D119" s="53"/>
    </row>
    <row r="120" spans="1:4" ht="18" customHeight="1" x14ac:dyDescent="0.3">
      <c r="A120" s="23"/>
      <c r="B120" s="29"/>
      <c r="C120" s="12"/>
      <c r="D120" s="15"/>
    </row>
    <row r="121" spans="1:4" ht="18" customHeight="1" x14ac:dyDescent="0.3">
      <c r="A121" s="5" t="s">
        <v>35</v>
      </c>
      <c r="B121" s="6" t="s">
        <v>0</v>
      </c>
      <c r="C121" s="7" t="s">
        <v>1</v>
      </c>
      <c r="D121" s="8" t="s">
        <v>2</v>
      </c>
    </row>
    <row r="122" spans="1:4" ht="18" customHeight="1" x14ac:dyDescent="0.3">
      <c r="A122" s="9" t="s">
        <v>159</v>
      </c>
      <c r="B122" s="10" t="s">
        <v>4</v>
      </c>
      <c r="C122" s="11"/>
      <c r="D122" s="12"/>
    </row>
    <row r="123" spans="1:4" ht="38.25" customHeight="1" x14ac:dyDescent="0.3">
      <c r="A123" s="36" t="s">
        <v>160</v>
      </c>
      <c r="B123" s="14">
        <v>5081</v>
      </c>
      <c r="C123" s="11"/>
      <c r="D123" s="12"/>
    </row>
    <row r="124" spans="1:4" ht="18" customHeight="1" x14ac:dyDescent="0.3">
      <c r="A124" s="15"/>
      <c r="B124" s="14"/>
      <c r="C124" s="11"/>
      <c r="D124" s="12"/>
    </row>
    <row r="125" spans="1:4" ht="18" customHeight="1" x14ac:dyDescent="0.3">
      <c r="A125" s="16" t="s">
        <v>6</v>
      </c>
      <c r="B125" s="14">
        <v>1</v>
      </c>
      <c r="C125" s="48"/>
      <c r="D125" s="12">
        <f>B125*C125</f>
        <v>0</v>
      </c>
    </row>
    <row r="126" spans="1:4" ht="18" customHeight="1" x14ac:dyDescent="0.3">
      <c r="A126" s="18" t="s">
        <v>7</v>
      </c>
      <c r="B126" s="10"/>
      <c r="C126" s="48"/>
      <c r="D126" s="12">
        <f>B126*C126</f>
        <v>0</v>
      </c>
    </row>
    <row r="127" spans="1:4" ht="18" customHeight="1" x14ac:dyDescent="0.3">
      <c r="A127" s="19" t="s">
        <v>51</v>
      </c>
      <c r="B127" s="14"/>
      <c r="C127" s="11"/>
      <c r="D127" s="12" t="s">
        <v>9</v>
      </c>
    </row>
    <row r="128" spans="1:4" ht="18" customHeight="1" x14ac:dyDescent="0.3">
      <c r="A128" s="18" t="s">
        <v>10</v>
      </c>
      <c r="B128" s="14">
        <v>47</v>
      </c>
      <c r="C128" s="42"/>
      <c r="D128" s="12">
        <f>B128*C128</f>
        <v>0</v>
      </c>
    </row>
    <row r="129" spans="1:4" ht="18" customHeight="1" x14ac:dyDescent="0.3">
      <c r="A129" s="18" t="s">
        <v>11</v>
      </c>
      <c r="B129" s="14">
        <v>112</v>
      </c>
      <c r="C129" s="49"/>
      <c r="D129" s="12">
        <f>B129*C129</f>
        <v>0</v>
      </c>
    </row>
    <row r="130" spans="1:4" ht="18" customHeight="1" x14ac:dyDescent="0.3">
      <c r="A130" s="18" t="s">
        <v>21</v>
      </c>
      <c r="B130" s="14">
        <v>4</v>
      </c>
      <c r="C130" s="42"/>
      <c r="D130" s="12">
        <f t="shared" ref="D130" si="0">B130*C130</f>
        <v>0</v>
      </c>
    </row>
    <row r="131" spans="1:4" ht="18" customHeight="1" x14ac:dyDescent="0.3">
      <c r="A131" s="18"/>
      <c r="B131" s="14"/>
      <c r="C131" s="11"/>
      <c r="D131" s="12"/>
    </row>
    <row r="132" spans="1:4" ht="18" customHeight="1" x14ac:dyDescent="0.3">
      <c r="A132" s="22" t="s">
        <v>13</v>
      </c>
      <c r="B132" s="53">
        <f>SUM(D125:D130)</f>
        <v>0</v>
      </c>
      <c r="C132" s="53"/>
      <c r="D132" s="53"/>
    </row>
    <row r="133" spans="1:4" ht="18" customHeight="1" x14ac:dyDescent="0.3">
      <c r="A133" s="23"/>
      <c r="B133" s="12"/>
      <c r="C133" s="12"/>
      <c r="D133" s="12"/>
    </row>
    <row r="134" spans="1:4" ht="18" customHeight="1" x14ac:dyDescent="0.3">
      <c r="A134" s="24" t="s">
        <v>200</v>
      </c>
      <c r="B134" s="14">
        <v>5081</v>
      </c>
      <c r="C134" s="50"/>
      <c r="D134" s="26">
        <f>((B134*C134)/14)*10</f>
        <v>0</v>
      </c>
    </row>
    <row r="135" spans="1:4" ht="18" customHeight="1" x14ac:dyDescent="0.3">
      <c r="A135" s="27" t="s">
        <v>201</v>
      </c>
      <c r="B135" s="14"/>
      <c r="C135" s="28"/>
      <c r="D135" s="26"/>
    </row>
    <row r="136" spans="1:4" ht="18" customHeight="1" x14ac:dyDescent="0.3">
      <c r="A136" s="22" t="s">
        <v>80</v>
      </c>
      <c r="B136" s="53">
        <f>SUM(D134:D134)</f>
        <v>0</v>
      </c>
      <c r="C136" s="53"/>
      <c r="D136" s="53"/>
    </row>
    <row r="137" spans="1:4" ht="18" customHeight="1" x14ac:dyDescent="0.3">
      <c r="A137" s="23"/>
      <c r="B137" s="12"/>
      <c r="C137" s="12"/>
      <c r="D137" s="12"/>
    </row>
    <row r="138" spans="1:4" ht="18" customHeight="1" x14ac:dyDescent="0.3">
      <c r="A138" s="22" t="s">
        <v>14</v>
      </c>
      <c r="B138" s="53">
        <f>B132+B136</f>
        <v>0</v>
      </c>
      <c r="C138" s="53"/>
      <c r="D138" s="53"/>
    </row>
    <row r="139" spans="1:4" ht="18" customHeight="1" x14ac:dyDescent="0.3">
      <c r="A139" s="23"/>
      <c r="B139" s="29"/>
      <c r="C139" s="12"/>
      <c r="D139" s="15"/>
    </row>
    <row r="140" spans="1:4" ht="18" customHeight="1" x14ac:dyDescent="0.3">
      <c r="A140" s="5" t="s">
        <v>35</v>
      </c>
      <c r="B140" s="6" t="s">
        <v>0</v>
      </c>
      <c r="C140" s="7" t="s">
        <v>1</v>
      </c>
      <c r="D140" s="8" t="s">
        <v>2</v>
      </c>
    </row>
    <row r="141" spans="1:4" ht="18" customHeight="1" x14ac:dyDescent="0.3">
      <c r="A141" s="9" t="s">
        <v>161</v>
      </c>
      <c r="B141" s="10" t="s">
        <v>4</v>
      </c>
      <c r="C141" s="11"/>
      <c r="D141" s="12"/>
    </row>
    <row r="142" spans="1:4" ht="38.25" customHeight="1" x14ac:dyDescent="0.3">
      <c r="A142" s="36" t="s">
        <v>162</v>
      </c>
      <c r="B142" s="14">
        <v>1414</v>
      </c>
      <c r="C142" s="11"/>
      <c r="D142" s="12"/>
    </row>
    <row r="143" spans="1:4" ht="18" customHeight="1" x14ac:dyDescent="0.3">
      <c r="A143" s="15"/>
      <c r="B143" s="14"/>
      <c r="C143" s="11"/>
      <c r="D143" s="12"/>
    </row>
    <row r="144" spans="1:4" ht="18" customHeight="1" x14ac:dyDescent="0.3">
      <c r="A144" s="16" t="s">
        <v>6</v>
      </c>
      <c r="B144" s="14">
        <v>1</v>
      </c>
      <c r="C144" s="48"/>
      <c r="D144" s="12">
        <f>B144*C144</f>
        <v>0</v>
      </c>
    </row>
    <row r="145" spans="1:4" ht="18" customHeight="1" x14ac:dyDescent="0.3">
      <c r="A145" s="18" t="s">
        <v>7</v>
      </c>
      <c r="B145" s="10"/>
      <c r="C145" s="48"/>
      <c r="D145" s="12">
        <f>B145*C145</f>
        <v>0</v>
      </c>
    </row>
    <row r="146" spans="1:4" ht="18" customHeight="1" x14ac:dyDescent="0.3">
      <c r="A146" s="19" t="s">
        <v>51</v>
      </c>
      <c r="B146" s="14"/>
      <c r="C146" s="11"/>
      <c r="D146" s="12" t="s">
        <v>9</v>
      </c>
    </row>
    <row r="147" spans="1:4" ht="18" customHeight="1" x14ac:dyDescent="0.3">
      <c r="A147" s="18" t="s">
        <v>11</v>
      </c>
      <c r="B147" s="14">
        <v>8</v>
      </c>
      <c r="C147" s="49"/>
      <c r="D147" s="12">
        <f>B147*C147</f>
        <v>0</v>
      </c>
    </row>
    <row r="148" spans="1:4" ht="18" customHeight="1" x14ac:dyDescent="0.3">
      <c r="A148" s="18"/>
      <c r="B148" s="14"/>
      <c r="C148" s="11"/>
      <c r="D148" s="12"/>
    </row>
    <row r="149" spans="1:4" ht="18" customHeight="1" x14ac:dyDescent="0.3">
      <c r="A149" s="22" t="s">
        <v>13</v>
      </c>
      <c r="B149" s="53">
        <f>SUM(D144:D147)</f>
        <v>0</v>
      </c>
      <c r="C149" s="53"/>
      <c r="D149" s="53"/>
    </row>
    <row r="150" spans="1:4" ht="18" customHeight="1" x14ac:dyDescent="0.3">
      <c r="A150" s="23"/>
      <c r="B150" s="12"/>
      <c r="C150" s="12"/>
      <c r="D150" s="12"/>
    </row>
    <row r="151" spans="1:4" ht="18" customHeight="1" x14ac:dyDescent="0.3">
      <c r="A151" s="24" t="s">
        <v>200</v>
      </c>
      <c r="B151" s="14">
        <v>1414</v>
      </c>
      <c r="C151" s="50"/>
      <c r="D151" s="26">
        <f>((B151*C151)/14)*10</f>
        <v>0</v>
      </c>
    </row>
    <row r="152" spans="1:4" ht="18" customHeight="1" x14ac:dyDescent="0.3">
      <c r="A152" s="27" t="s">
        <v>201</v>
      </c>
      <c r="B152" s="14"/>
      <c r="C152" s="28"/>
      <c r="D152" s="26"/>
    </row>
    <row r="153" spans="1:4" ht="18" customHeight="1" x14ac:dyDescent="0.3">
      <c r="A153" s="22" t="s">
        <v>80</v>
      </c>
      <c r="B153" s="53">
        <f>SUM(D151:D151)</f>
        <v>0</v>
      </c>
      <c r="C153" s="53"/>
      <c r="D153" s="53"/>
    </row>
    <row r="154" spans="1:4" ht="18" customHeight="1" x14ac:dyDescent="0.3">
      <c r="A154" s="23"/>
      <c r="B154" s="12"/>
      <c r="C154" s="12"/>
      <c r="D154" s="12"/>
    </row>
    <row r="155" spans="1:4" ht="18" customHeight="1" x14ac:dyDescent="0.3">
      <c r="A155" s="22" t="s">
        <v>14</v>
      </c>
      <c r="B155" s="53">
        <f>B149+B153</f>
        <v>0</v>
      </c>
      <c r="C155" s="53"/>
      <c r="D155" s="53"/>
    </row>
    <row r="156" spans="1:4" ht="18" customHeight="1" x14ac:dyDescent="0.3">
      <c r="A156" s="23"/>
      <c r="B156" s="29"/>
      <c r="C156" s="12"/>
      <c r="D156" s="15"/>
    </row>
    <row r="157" spans="1:4" ht="18" customHeight="1" thickBot="1" x14ac:dyDescent="0.35">
      <c r="A157" s="61" t="s">
        <v>72</v>
      </c>
      <c r="B157" s="64"/>
      <c r="C157" s="64"/>
      <c r="D157" s="64"/>
    </row>
    <row r="158" spans="1:4" ht="18" customHeight="1" thickBot="1" x14ac:dyDescent="0.35">
      <c r="A158" s="47"/>
      <c r="B158" s="47"/>
      <c r="C158" s="47"/>
      <c r="D158" s="12"/>
    </row>
    <row r="159" spans="1:4" ht="18" customHeight="1" x14ac:dyDescent="0.3">
      <c r="A159" s="55" t="s">
        <v>73</v>
      </c>
      <c r="B159" s="56"/>
      <c r="C159" s="56"/>
      <c r="D159" s="38" t="s">
        <v>74</v>
      </c>
    </row>
    <row r="160" spans="1:4" ht="18" customHeight="1" x14ac:dyDescent="0.3">
      <c r="A160" s="15"/>
      <c r="B160" s="54" t="s">
        <v>143</v>
      </c>
      <c r="C160" s="54"/>
      <c r="D160" s="12">
        <f>(B16)</f>
        <v>0</v>
      </c>
    </row>
    <row r="161" spans="1:4" ht="18" customHeight="1" x14ac:dyDescent="0.3">
      <c r="A161" s="9"/>
      <c r="B161" s="52" t="s">
        <v>146</v>
      </c>
      <c r="C161" s="52"/>
      <c r="D161" s="12">
        <f>(B33)</f>
        <v>0</v>
      </c>
    </row>
    <row r="162" spans="1:4" ht="18" customHeight="1" x14ac:dyDescent="0.3">
      <c r="A162" s="36"/>
      <c r="B162" s="52" t="s">
        <v>149</v>
      </c>
      <c r="C162" s="52"/>
      <c r="D162" s="12">
        <f>(B51)</f>
        <v>0</v>
      </c>
    </row>
    <row r="163" spans="1:4" ht="18" customHeight="1" x14ac:dyDescent="0.3">
      <c r="A163" s="15"/>
      <c r="B163" s="52" t="s">
        <v>151</v>
      </c>
      <c r="C163" s="52"/>
      <c r="D163" s="12">
        <f>(B68)</f>
        <v>0</v>
      </c>
    </row>
    <row r="164" spans="1:4" ht="18" customHeight="1" x14ac:dyDescent="0.3">
      <c r="A164" s="16"/>
      <c r="B164" s="52" t="s">
        <v>153</v>
      </c>
      <c r="C164" s="52"/>
      <c r="D164" s="12">
        <f>(B86)</f>
        <v>0</v>
      </c>
    </row>
    <row r="165" spans="1:4" ht="18" customHeight="1" x14ac:dyDescent="0.3">
      <c r="A165" s="18"/>
      <c r="B165" s="52" t="s">
        <v>155</v>
      </c>
      <c r="C165" s="52"/>
      <c r="D165" s="12">
        <f>(B103)</f>
        <v>0</v>
      </c>
    </row>
    <row r="166" spans="1:4" ht="18" customHeight="1" x14ac:dyDescent="0.3">
      <c r="A166" s="19"/>
      <c r="B166" s="52" t="s">
        <v>157</v>
      </c>
      <c r="C166" s="52"/>
      <c r="D166" s="12">
        <f>(B119)</f>
        <v>0</v>
      </c>
    </row>
    <row r="167" spans="1:4" ht="18" customHeight="1" x14ac:dyDescent="0.3">
      <c r="A167" s="18"/>
      <c r="B167" s="52" t="s">
        <v>159</v>
      </c>
      <c r="C167" s="52"/>
      <c r="D167" s="12">
        <f>(B138)</f>
        <v>0</v>
      </c>
    </row>
    <row r="168" spans="1:4" ht="18" customHeight="1" x14ac:dyDescent="0.3">
      <c r="A168" s="18"/>
      <c r="B168" s="52" t="s">
        <v>161</v>
      </c>
      <c r="C168" s="52"/>
      <c r="D168" s="12">
        <f>(B155)</f>
        <v>0</v>
      </c>
    </row>
    <row r="169" spans="1:4" ht="18" customHeight="1" x14ac:dyDescent="0.3">
      <c r="A169" s="18"/>
      <c r="B169" s="9"/>
      <c r="C169" s="9"/>
      <c r="D169" s="12"/>
    </row>
    <row r="170" spans="1:4" ht="18" customHeight="1" x14ac:dyDescent="0.3">
      <c r="A170" s="59" t="s">
        <v>163</v>
      </c>
      <c r="B170" s="59"/>
      <c r="C170" s="59"/>
      <c r="D170" s="12">
        <f>SUM(B149,B132,B113,B97,B80,B62,B45,B27,B10,)</f>
        <v>0</v>
      </c>
    </row>
    <row r="171" spans="1:4" ht="18" customHeight="1" x14ac:dyDescent="0.3">
      <c r="A171" s="60"/>
      <c r="B171" s="60"/>
      <c r="C171" s="60"/>
      <c r="D171" s="60"/>
    </row>
    <row r="172" spans="1:4" ht="18" customHeight="1" x14ac:dyDescent="0.3">
      <c r="A172" s="59" t="s">
        <v>164</v>
      </c>
      <c r="B172" s="59"/>
      <c r="C172" s="59"/>
      <c r="D172" s="12">
        <f>SUM(B153,B136,B117,B101,B84,B66,B49,B31,B14)</f>
        <v>0</v>
      </c>
    </row>
    <row r="173" spans="1:4" ht="18" customHeight="1" x14ac:dyDescent="0.3">
      <c r="A173" s="60"/>
      <c r="B173" s="60"/>
      <c r="C173" s="60"/>
      <c r="D173" s="60"/>
    </row>
    <row r="174" spans="1:4" ht="18" customHeight="1" x14ac:dyDescent="0.3">
      <c r="A174" s="57" t="s">
        <v>165</v>
      </c>
      <c r="B174" s="57"/>
      <c r="C174" s="57"/>
      <c r="D174" s="12">
        <f>SUM(D172,D170)</f>
        <v>0</v>
      </c>
    </row>
  </sheetData>
  <mergeCells count="43">
    <mergeCell ref="B136:D136"/>
    <mergeCell ref="B138:D138"/>
    <mergeCell ref="B149:D149"/>
    <mergeCell ref="A157:D157"/>
    <mergeCell ref="B33:D33"/>
    <mergeCell ref="B10:D10"/>
    <mergeCell ref="B14:D14"/>
    <mergeCell ref="B16:D16"/>
    <mergeCell ref="B27:D27"/>
    <mergeCell ref="B31:D31"/>
    <mergeCell ref="B45:D45"/>
    <mergeCell ref="B49:D49"/>
    <mergeCell ref="B51:D51"/>
    <mergeCell ref="B62:D62"/>
    <mergeCell ref="B66:D66"/>
    <mergeCell ref="B68:D68"/>
    <mergeCell ref="B80:D80"/>
    <mergeCell ref="B84:D84"/>
    <mergeCell ref="A171:D171"/>
    <mergeCell ref="A172:C172"/>
    <mergeCell ref="B86:D86"/>
    <mergeCell ref="B97:D97"/>
    <mergeCell ref="B101:D101"/>
    <mergeCell ref="B113:D113"/>
    <mergeCell ref="B117:D117"/>
    <mergeCell ref="B103:D103"/>
    <mergeCell ref="B153:D153"/>
    <mergeCell ref="B155:D155"/>
    <mergeCell ref="A170:C170"/>
    <mergeCell ref="B119:D119"/>
    <mergeCell ref="B132:D132"/>
    <mergeCell ref="A173:D173"/>
    <mergeCell ref="A174:C174"/>
    <mergeCell ref="A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Season , Year 
 &amp;P of &amp;N</oddFooter>
  </headerFooter>
  <rowBreaks count="4" manualBreakCount="4">
    <brk id="34" max="3" man="1"/>
    <brk id="69" max="3" man="1"/>
    <brk id="104" max="3" man="1"/>
    <brk id="13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5158-8173-4F3A-A1A9-8A27578B83A7}">
  <dimension ref="A1:D269"/>
  <sheetViews>
    <sheetView view="pageBreakPreview" zoomScaleNormal="100" zoomScaleSheetLayoutView="100" workbookViewId="0">
      <selection activeCell="E242" sqref="E242"/>
    </sheetView>
  </sheetViews>
  <sheetFormatPr defaultColWidth="39.85546875" defaultRowHeight="18" customHeight="1" x14ac:dyDescent="0.3"/>
  <cols>
    <col min="1" max="1" width="53.85546875" style="1" customWidth="1"/>
    <col min="2" max="2" width="13.7109375" style="4" customWidth="1"/>
    <col min="3" max="3" width="15.42578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5" t="s">
        <v>35</v>
      </c>
      <c r="B1" s="6" t="s">
        <v>0</v>
      </c>
      <c r="C1" s="7" t="s">
        <v>1</v>
      </c>
      <c r="D1" s="8" t="s">
        <v>2</v>
      </c>
    </row>
    <row r="2" spans="1:4" ht="18" customHeight="1" x14ac:dyDescent="0.3">
      <c r="A2" s="9" t="s">
        <v>166</v>
      </c>
      <c r="B2" s="10" t="s">
        <v>4</v>
      </c>
      <c r="C2" s="11"/>
      <c r="D2" s="12"/>
    </row>
    <row r="3" spans="1:4" ht="57.75" customHeight="1" x14ac:dyDescent="0.3">
      <c r="A3" s="36" t="s">
        <v>167</v>
      </c>
      <c r="B3" s="14">
        <v>1235</v>
      </c>
      <c r="C3" s="11"/>
      <c r="D3" s="12"/>
    </row>
    <row r="4" spans="1:4" ht="18" customHeight="1" x14ac:dyDescent="0.3">
      <c r="A4" s="15"/>
      <c r="B4" s="14"/>
      <c r="C4" s="11"/>
      <c r="D4" s="12"/>
    </row>
    <row r="5" spans="1:4" ht="18" customHeight="1" x14ac:dyDescent="0.3">
      <c r="A5" s="16" t="s">
        <v>6</v>
      </c>
      <c r="B5" s="14">
        <v>1</v>
      </c>
      <c r="C5" s="48"/>
      <c r="D5" s="12">
        <f>B5*C5</f>
        <v>0</v>
      </c>
    </row>
    <row r="6" spans="1:4" ht="18" customHeight="1" x14ac:dyDescent="0.3">
      <c r="A6" s="18" t="s">
        <v>7</v>
      </c>
      <c r="B6" s="10">
        <v>1235</v>
      </c>
      <c r="C6" s="48"/>
      <c r="D6" s="12">
        <f>B6*C6</f>
        <v>0</v>
      </c>
    </row>
    <row r="7" spans="1:4" ht="18" customHeight="1" x14ac:dyDescent="0.3">
      <c r="A7" s="19" t="s">
        <v>71</v>
      </c>
      <c r="B7" s="14"/>
      <c r="C7" s="11"/>
      <c r="D7" s="12" t="s">
        <v>9</v>
      </c>
    </row>
    <row r="8" spans="1:4" ht="18" customHeight="1" x14ac:dyDescent="0.3">
      <c r="A8" s="18" t="s">
        <v>11</v>
      </c>
      <c r="B8" s="14">
        <v>14</v>
      </c>
      <c r="C8" s="42"/>
      <c r="D8" s="12">
        <f>B8*C8</f>
        <v>0</v>
      </c>
    </row>
    <row r="9" spans="1:4" ht="18" customHeight="1" x14ac:dyDescent="0.3">
      <c r="A9" s="18"/>
      <c r="B9" s="14"/>
      <c r="C9" s="11"/>
      <c r="D9" s="12"/>
    </row>
    <row r="10" spans="1:4" ht="18" customHeight="1" x14ac:dyDescent="0.3">
      <c r="A10" s="22" t="s">
        <v>13</v>
      </c>
      <c r="B10" s="53">
        <f>SUM(D5:D8)</f>
        <v>0</v>
      </c>
      <c r="C10" s="53"/>
      <c r="D10" s="53"/>
    </row>
    <row r="11" spans="1:4" ht="18" customHeight="1" x14ac:dyDescent="0.3">
      <c r="A11" s="23"/>
      <c r="B11" s="12"/>
      <c r="C11" s="12"/>
      <c r="D11" s="12"/>
    </row>
    <row r="12" spans="1:4" ht="18" customHeight="1" x14ac:dyDescent="0.3">
      <c r="A12" s="24" t="s">
        <v>200</v>
      </c>
      <c r="B12" s="10">
        <v>1235</v>
      </c>
      <c r="C12" s="50"/>
      <c r="D12" s="26">
        <f>((B12*C12)/14)*10</f>
        <v>0</v>
      </c>
    </row>
    <row r="13" spans="1:4" ht="18" customHeight="1" x14ac:dyDescent="0.3">
      <c r="A13" s="27" t="s">
        <v>201</v>
      </c>
      <c r="B13" s="14"/>
      <c r="C13" s="28"/>
      <c r="D13" s="26"/>
    </row>
    <row r="14" spans="1:4" ht="18" customHeight="1" x14ac:dyDescent="0.3">
      <c r="A14" s="22" t="s">
        <v>80</v>
      </c>
      <c r="B14" s="53">
        <f>SUM(D12:D12)</f>
        <v>0</v>
      </c>
      <c r="C14" s="53"/>
      <c r="D14" s="53"/>
    </row>
    <row r="15" spans="1:4" ht="18" customHeight="1" x14ac:dyDescent="0.3">
      <c r="A15" s="23"/>
      <c r="B15" s="12"/>
      <c r="C15" s="12"/>
      <c r="D15" s="12"/>
    </row>
    <row r="16" spans="1:4" ht="18" customHeight="1" x14ac:dyDescent="0.3">
      <c r="A16" s="22" t="s">
        <v>14</v>
      </c>
      <c r="B16" s="53">
        <f>B10+B14</f>
        <v>0</v>
      </c>
      <c r="C16" s="53"/>
      <c r="D16" s="53"/>
    </row>
    <row r="17" spans="1:4" ht="18" customHeight="1" x14ac:dyDescent="0.3">
      <c r="A17" s="23"/>
      <c r="B17" s="29"/>
      <c r="C17" s="12"/>
      <c r="D17" s="15"/>
    </row>
    <row r="18" spans="1:4" ht="18" customHeight="1" x14ac:dyDescent="0.3">
      <c r="A18" s="5" t="s">
        <v>35</v>
      </c>
      <c r="B18" s="6" t="s">
        <v>0</v>
      </c>
      <c r="C18" s="7" t="s">
        <v>1</v>
      </c>
      <c r="D18" s="8" t="s">
        <v>2</v>
      </c>
    </row>
    <row r="19" spans="1:4" ht="18" customHeight="1" x14ac:dyDescent="0.3">
      <c r="A19" s="9" t="s">
        <v>168</v>
      </c>
      <c r="B19" s="10" t="s">
        <v>4</v>
      </c>
      <c r="C19" s="11"/>
      <c r="D19" s="12"/>
    </row>
    <row r="20" spans="1:4" ht="38.25" customHeight="1" x14ac:dyDescent="0.3">
      <c r="A20" s="36" t="s">
        <v>169</v>
      </c>
      <c r="B20" s="14">
        <v>5304</v>
      </c>
      <c r="C20" s="11"/>
      <c r="D20" s="12"/>
    </row>
    <row r="21" spans="1:4" ht="18" customHeight="1" x14ac:dyDescent="0.3">
      <c r="A21" s="15"/>
      <c r="B21" s="14"/>
      <c r="C21" s="11"/>
      <c r="D21" s="12"/>
    </row>
    <row r="22" spans="1:4" ht="18" customHeight="1" x14ac:dyDescent="0.3">
      <c r="A22" s="16" t="s">
        <v>6</v>
      </c>
      <c r="B22" s="14">
        <v>1</v>
      </c>
      <c r="C22" s="48"/>
      <c r="D22" s="12">
        <f>B22*C22</f>
        <v>0</v>
      </c>
    </row>
    <row r="23" spans="1:4" ht="18" customHeight="1" x14ac:dyDescent="0.3">
      <c r="A23" s="18" t="s">
        <v>7</v>
      </c>
      <c r="B23" s="10">
        <v>5203</v>
      </c>
      <c r="C23" s="48"/>
      <c r="D23" s="12">
        <f>B23*C23</f>
        <v>0</v>
      </c>
    </row>
    <row r="24" spans="1:4" ht="18" customHeight="1" x14ac:dyDescent="0.3">
      <c r="A24" s="19" t="s">
        <v>170</v>
      </c>
      <c r="B24" s="14"/>
      <c r="C24" s="11"/>
      <c r="D24" s="12" t="s">
        <v>9</v>
      </c>
    </row>
    <row r="25" spans="1:4" ht="18" customHeight="1" x14ac:dyDescent="0.3">
      <c r="A25" s="18" t="s">
        <v>10</v>
      </c>
      <c r="B25" s="14">
        <v>104</v>
      </c>
      <c r="C25" s="42"/>
      <c r="D25" s="12">
        <f>B25*C25</f>
        <v>0</v>
      </c>
    </row>
    <row r="26" spans="1:4" ht="18" customHeight="1" x14ac:dyDescent="0.3">
      <c r="A26" s="18" t="s">
        <v>11</v>
      </c>
      <c r="B26" s="14">
        <v>112</v>
      </c>
      <c r="C26" s="49"/>
      <c r="D26" s="12">
        <f>B26*C26</f>
        <v>0</v>
      </c>
    </row>
    <row r="27" spans="1:4" ht="18" customHeight="1" x14ac:dyDescent="0.3">
      <c r="A27" s="18"/>
      <c r="B27" s="14"/>
      <c r="C27" s="11"/>
      <c r="D27" s="12"/>
    </row>
    <row r="28" spans="1:4" ht="18" customHeight="1" x14ac:dyDescent="0.3">
      <c r="A28" s="22" t="s">
        <v>13</v>
      </c>
      <c r="B28" s="53">
        <f>SUM(D22:D26)</f>
        <v>0</v>
      </c>
      <c r="C28" s="53"/>
      <c r="D28" s="53"/>
    </row>
    <row r="29" spans="1:4" ht="18" customHeight="1" x14ac:dyDescent="0.3">
      <c r="A29" s="23"/>
      <c r="B29" s="12"/>
      <c r="C29" s="12"/>
      <c r="D29" s="12"/>
    </row>
    <row r="30" spans="1:4" ht="18" customHeight="1" x14ac:dyDescent="0.3">
      <c r="A30" s="24" t="s">
        <v>200</v>
      </c>
      <c r="B30" s="10">
        <v>5203</v>
      </c>
      <c r="C30" s="50"/>
      <c r="D30" s="26">
        <f>((B30*C30)/14)*10</f>
        <v>0</v>
      </c>
    </row>
    <row r="31" spans="1:4" ht="18" customHeight="1" x14ac:dyDescent="0.3">
      <c r="A31" s="27" t="s">
        <v>201</v>
      </c>
      <c r="B31" s="14"/>
      <c r="C31" s="28"/>
      <c r="D31" s="26"/>
    </row>
    <row r="32" spans="1:4" ht="18" customHeight="1" x14ac:dyDescent="0.3">
      <c r="A32" s="22" t="s">
        <v>80</v>
      </c>
      <c r="B32" s="53">
        <f>SUM(D30:D30)</f>
        <v>0</v>
      </c>
      <c r="C32" s="53"/>
      <c r="D32" s="53"/>
    </row>
    <row r="33" spans="1:4" ht="18" customHeight="1" x14ac:dyDescent="0.3">
      <c r="A33" s="23"/>
      <c r="B33" s="12"/>
      <c r="C33" s="12"/>
      <c r="D33" s="12"/>
    </row>
    <row r="34" spans="1:4" ht="18" customHeight="1" x14ac:dyDescent="0.3">
      <c r="A34" s="22" t="s">
        <v>14</v>
      </c>
      <c r="B34" s="53">
        <f>B28+B32</f>
        <v>0</v>
      </c>
      <c r="C34" s="53"/>
      <c r="D34" s="53"/>
    </row>
    <row r="35" spans="1:4" ht="18" customHeight="1" x14ac:dyDescent="0.3">
      <c r="A35" s="23"/>
      <c r="B35" s="29"/>
      <c r="C35" s="12"/>
      <c r="D35" s="15"/>
    </row>
    <row r="36" spans="1:4" ht="18" customHeight="1" x14ac:dyDescent="0.3">
      <c r="A36" s="5" t="s">
        <v>35</v>
      </c>
      <c r="B36" s="6" t="s">
        <v>0</v>
      </c>
      <c r="C36" s="7" t="s">
        <v>1</v>
      </c>
      <c r="D36" s="8" t="s">
        <v>2</v>
      </c>
    </row>
    <row r="37" spans="1:4" ht="18" customHeight="1" x14ac:dyDescent="0.3">
      <c r="A37" s="9" t="s">
        <v>171</v>
      </c>
      <c r="B37" s="10" t="s">
        <v>4</v>
      </c>
      <c r="C37" s="11"/>
      <c r="D37" s="12"/>
    </row>
    <row r="38" spans="1:4" ht="38.25" customHeight="1" x14ac:dyDescent="0.3">
      <c r="A38" s="36" t="s">
        <v>172</v>
      </c>
      <c r="B38" s="14">
        <v>1050</v>
      </c>
      <c r="C38" s="11"/>
      <c r="D38" s="12"/>
    </row>
    <row r="39" spans="1:4" ht="18" customHeight="1" x14ac:dyDescent="0.3">
      <c r="A39" s="15"/>
      <c r="B39" s="14"/>
      <c r="C39" s="11"/>
      <c r="D39" s="12"/>
    </row>
    <row r="40" spans="1:4" ht="18" customHeight="1" x14ac:dyDescent="0.3">
      <c r="A40" s="16" t="s">
        <v>6</v>
      </c>
      <c r="B40" s="14">
        <v>1</v>
      </c>
      <c r="C40" s="48"/>
      <c r="D40" s="12">
        <f>B40*C40</f>
        <v>0</v>
      </c>
    </row>
    <row r="41" spans="1:4" ht="18" customHeight="1" x14ac:dyDescent="0.3">
      <c r="A41" s="18" t="s">
        <v>7</v>
      </c>
      <c r="B41" s="10">
        <v>989</v>
      </c>
      <c r="C41" s="48"/>
      <c r="D41" s="12">
        <f>B41*C41</f>
        <v>0</v>
      </c>
    </row>
    <row r="42" spans="1:4" ht="18" customHeight="1" x14ac:dyDescent="0.3">
      <c r="A42" s="19" t="s">
        <v>71</v>
      </c>
      <c r="B42" s="14"/>
      <c r="C42" s="11"/>
      <c r="D42" s="12" t="s">
        <v>9</v>
      </c>
    </row>
    <row r="43" spans="1:4" ht="18" customHeight="1" x14ac:dyDescent="0.3">
      <c r="A43" s="18" t="s">
        <v>10</v>
      </c>
      <c r="B43" s="14">
        <v>10</v>
      </c>
      <c r="C43" s="42"/>
      <c r="D43" s="12">
        <f>B43*C43</f>
        <v>0</v>
      </c>
    </row>
    <row r="44" spans="1:4" ht="18" customHeight="1" x14ac:dyDescent="0.3">
      <c r="A44" s="18" t="s">
        <v>11</v>
      </c>
      <c r="B44" s="14">
        <v>32</v>
      </c>
      <c r="C44" s="49"/>
      <c r="D44" s="12">
        <f>B44*C44</f>
        <v>0</v>
      </c>
    </row>
    <row r="45" spans="1:4" ht="18" customHeight="1" x14ac:dyDescent="0.3">
      <c r="A45" s="18" t="s">
        <v>55</v>
      </c>
      <c r="B45" s="14">
        <v>4</v>
      </c>
      <c r="C45" s="42"/>
      <c r="D45" s="12">
        <f t="shared" ref="D45" si="0">B45*C45</f>
        <v>0</v>
      </c>
    </row>
    <row r="46" spans="1:4" ht="18" customHeight="1" x14ac:dyDescent="0.3">
      <c r="A46" s="18"/>
      <c r="B46" s="14"/>
      <c r="C46" s="11"/>
      <c r="D46" s="12"/>
    </row>
    <row r="47" spans="1:4" ht="18" customHeight="1" x14ac:dyDescent="0.3">
      <c r="A47" s="22" t="s">
        <v>13</v>
      </c>
      <c r="B47" s="53">
        <f>SUM(D40:D45)</f>
        <v>0</v>
      </c>
      <c r="C47" s="53"/>
      <c r="D47" s="53"/>
    </row>
    <row r="48" spans="1:4" ht="18" customHeight="1" x14ac:dyDescent="0.3">
      <c r="A48" s="23"/>
      <c r="B48" s="12"/>
      <c r="C48" s="12"/>
      <c r="D48" s="12"/>
    </row>
    <row r="49" spans="1:4" ht="18" customHeight="1" x14ac:dyDescent="0.3">
      <c r="A49" s="24" t="s">
        <v>200</v>
      </c>
      <c r="B49" s="10">
        <v>989</v>
      </c>
      <c r="C49" s="50"/>
      <c r="D49" s="26">
        <f>((B49*C49)/14)*10</f>
        <v>0</v>
      </c>
    </row>
    <row r="50" spans="1:4" ht="18" customHeight="1" x14ac:dyDescent="0.3">
      <c r="A50" s="27" t="s">
        <v>201</v>
      </c>
      <c r="B50" s="14"/>
      <c r="C50" s="28"/>
      <c r="D50" s="26"/>
    </row>
    <row r="51" spans="1:4" ht="18" customHeight="1" x14ac:dyDescent="0.3">
      <c r="A51" s="22" t="s">
        <v>80</v>
      </c>
      <c r="B51" s="53">
        <f>SUM(D49:D49)</f>
        <v>0</v>
      </c>
      <c r="C51" s="53"/>
      <c r="D51" s="53"/>
    </row>
    <row r="52" spans="1:4" ht="18" customHeight="1" x14ac:dyDescent="0.3">
      <c r="A52" s="23"/>
      <c r="B52" s="12"/>
      <c r="C52" s="12"/>
      <c r="D52" s="12"/>
    </row>
    <row r="53" spans="1:4" ht="18" customHeight="1" x14ac:dyDescent="0.3">
      <c r="A53" s="22" t="s">
        <v>14</v>
      </c>
      <c r="B53" s="53">
        <f>B47+B51</f>
        <v>0</v>
      </c>
      <c r="C53" s="53"/>
      <c r="D53" s="53"/>
    </row>
    <row r="54" spans="1:4" ht="18" customHeight="1" x14ac:dyDescent="0.3">
      <c r="A54" s="23"/>
      <c r="B54" s="29"/>
      <c r="C54" s="12"/>
      <c r="D54" s="15"/>
    </row>
    <row r="55" spans="1:4" ht="18" customHeight="1" x14ac:dyDescent="0.3">
      <c r="A55" s="5" t="s">
        <v>35</v>
      </c>
      <c r="B55" s="6" t="s">
        <v>0</v>
      </c>
      <c r="C55" s="7" t="s">
        <v>1</v>
      </c>
      <c r="D55" s="8" t="s">
        <v>2</v>
      </c>
    </row>
    <row r="56" spans="1:4" ht="18" customHeight="1" x14ac:dyDescent="0.3">
      <c r="A56" s="9" t="s">
        <v>173</v>
      </c>
      <c r="B56" s="10" t="s">
        <v>4</v>
      </c>
      <c r="C56" s="11"/>
      <c r="D56" s="12"/>
    </row>
    <row r="57" spans="1:4" ht="38.25" customHeight="1" x14ac:dyDescent="0.3">
      <c r="A57" s="36" t="s">
        <v>174</v>
      </c>
      <c r="B57" s="14">
        <v>1140</v>
      </c>
      <c r="C57" s="11"/>
      <c r="D57" s="12"/>
    </row>
    <row r="58" spans="1:4" ht="18" customHeight="1" x14ac:dyDescent="0.3">
      <c r="A58" s="15"/>
      <c r="B58" s="14"/>
      <c r="C58" s="11"/>
      <c r="D58" s="12"/>
    </row>
    <row r="59" spans="1:4" ht="18" customHeight="1" x14ac:dyDescent="0.3">
      <c r="A59" s="16" t="s">
        <v>6</v>
      </c>
      <c r="B59" s="14">
        <v>1</v>
      </c>
      <c r="C59" s="48"/>
      <c r="D59" s="12">
        <f>B59*C59</f>
        <v>0</v>
      </c>
    </row>
    <row r="60" spans="1:4" ht="18" customHeight="1" x14ac:dyDescent="0.3">
      <c r="A60" s="18" t="s">
        <v>7</v>
      </c>
      <c r="B60" s="10"/>
      <c r="C60" s="48"/>
      <c r="D60" s="12">
        <f>B60*C60</f>
        <v>0</v>
      </c>
    </row>
    <row r="61" spans="1:4" ht="18" customHeight="1" x14ac:dyDescent="0.3">
      <c r="A61" s="19" t="s">
        <v>139</v>
      </c>
      <c r="B61" s="14"/>
      <c r="C61" s="11"/>
      <c r="D61" s="12" t="s">
        <v>9</v>
      </c>
    </row>
    <row r="62" spans="1:4" ht="18" customHeight="1" x14ac:dyDescent="0.3">
      <c r="A62" s="18" t="s">
        <v>11</v>
      </c>
      <c r="B62" s="14">
        <v>8</v>
      </c>
      <c r="C62" s="49"/>
      <c r="D62" s="12">
        <f>B62*C62</f>
        <v>0</v>
      </c>
    </row>
    <row r="63" spans="1:4" ht="18" customHeight="1" x14ac:dyDescent="0.3">
      <c r="A63" s="18"/>
      <c r="B63" s="14"/>
      <c r="C63" s="11"/>
      <c r="D63" s="12"/>
    </row>
    <row r="64" spans="1:4" ht="18" customHeight="1" x14ac:dyDescent="0.3">
      <c r="A64" s="22" t="s">
        <v>13</v>
      </c>
      <c r="B64" s="53">
        <f>SUM(D59:D62)</f>
        <v>0</v>
      </c>
      <c r="C64" s="53"/>
      <c r="D64" s="53"/>
    </row>
    <row r="65" spans="1:4" ht="18" customHeight="1" x14ac:dyDescent="0.3">
      <c r="A65" s="23"/>
      <c r="B65" s="12"/>
      <c r="C65" s="12"/>
      <c r="D65" s="12"/>
    </row>
    <row r="66" spans="1:4" ht="18" customHeight="1" x14ac:dyDescent="0.3">
      <c r="A66" s="24" t="s">
        <v>200</v>
      </c>
      <c r="B66" s="14">
        <v>1140</v>
      </c>
      <c r="C66" s="50"/>
      <c r="D66" s="26">
        <f>((B66*C66)/14)*10</f>
        <v>0</v>
      </c>
    </row>
    <row r="67" spans="1:4" ht="18" customHeight="1" x14ac:dyDescent="0.3">
      <c r="A67" s="27" t="s">
        <v>201</v>
      </c>
      <c r="B67" s="14"/>
      <c r="C67" s="28"/>
      <c r="D67" s="26"/>
    </row>
    <row r="68" spans="1:4" ht="18" customHeight="1" x14ac:dyDescent="0.3">
      <c r="A68" s="22" t="s">
        <v>80</v>
      </c>
      <c r="B68" s="53">
        <f>SUM(D66:D66)</f>
        <v>0</v>
      </c>
      <c r="C68" s="53"/>
      <c r="D68" s="53"/>
    </row>
    <row r="69" spans="1:4" ht="18" customHeight="1" x14ac:dyDescent="0.3">
      <c r="A69" s="23"/>
      <c r="B69" s="12"/>
      <c r="C69" s="12"/>
      <c r="D69" s="12"/>
    </row>
    <row r="70" spans="1:4" ht="18" customHeight="1" x14ac:dyDescent="0.3">
      <c r="A70" s="22" t="s">
        <v>14</v>
      </c>
      <c r="B70" s="53">
        <f>B64+B68</f>
        <v>0</v>
      </c>
      <c r="C70" s="53"/>
      <c r="D70" s="53"/>
    </row>
    <row r="71" spans="1:4" ht="18" customHeight="1" x14ac:dyDescent="0.3">
      <c r="A71" s="23"/>
      <c r="B71" s="29"/>
      <c r="C71" s="12"/>
      <c r="D71" s="15"/>
    </row>
    <row r="72" spans="1:4" ht="18" customHeight="1" x14ac:dyDescent="0.3">
      <c r="A72" s="5" t="s">
        <v>35</v>
      </c>
      <c r="B72" s="6" t="s">
        <v>0</v>
      </c>
      <c r="C72" s="7" t="s">
        <v>1</v>
      </c>
      <c r="D72" s="8" t="s">
        <v>2</v>
      </c>
    </row>
    <row r="73" spans="1:4" ht="18" customHeight="1" x14ac:dyDescent="0.3">
      <c r="A73" s="9" t="s">
        <v>175</v>
      </c>
      <c r="B73" s="10" t="s">
        <v>4</v>
      </c>
      <c r="C73" s="11"/>
      <c r="D73" s="12"/>
    </row>
    <row r="74" spans="1:4" ht="38.25" customHeight="1" x14ac:dyDescent="0.3">
      <c r="A74" s="36" t="s">
        <v>176</v>
      </c>
      <c r="B74" s="14">
        <v>3840</v>
      </c>
      <c r="C74" s="11"/>
      <c r="D74" s="12"/>
    </row>
    <row r="75" spans="1:4" ht="18" customHeight="1" x14ac:dyDescent="0.3">
      <c r="A75" s="15"/>
      <c r="B75" s="14"/>
      <c r="C75" s="11"/>
      <c r="D75" s="12"/>
    </row>
    <row r="76" spans="1:4" ht="18" customHeight="1" x14ac:dyDescent="0.3">
      <c r="A76" s="16" t="s">
        <v>6</v>
      </c>
      <c r="B76" s="14">
        <v>1</v>
      </c>
      <c r="C76" s="48"/>
      <c r="D76" s="12">
        <f>B76*C76</f>
        <v>0</v>
      </c>
    </row>
    <row r="77" spans="1:4" ht="18" customHeight="1" x14ac:dyDescent="0.3">
      <c r="A77" s="18" t="s">
        <v>7</v>
      </c>
      <c r="B77" s="10">
        <v>3696</v>
      </c>
      <c r="C77" s="48"/>
      <c r="D77" s="12">
        <f>B77*C77</f>
        <v>0</v>
      </c>
    </row>
    <row r="78" spans="1:4" ht="18" customHeight="1" x14ac:dyDescent="0.3">
      <c r="A78" s="19" t="s">
        <v>126</v>
      </c>
      <c r="B78" s="14"/>
      <c r="C78" s="11"/>
      <c r="D78" s="12" t="s">
        <v>9</v>
      </c>
    </row>
    <row r="79" spans="1:4" ht="18" customHeight="1" x14ac:dyDescent="0.3">
      <c r="A79" s="18" t="s">
        <v>11</v>
      </c>
      <c r="B79" s="14">
        <v>104</v>
      </c>
      <c r="C79" s="49"/>
      <c r="D79" s="12">
        <f>B79*C79</f>
        <v>0</v>
      </c>
    </row>
    <row r="80" spans="1:4" ht="18" customHeight="1" x14ac:dyDescent="0.3">
      <c r="A80" s="18"/>
      <c r="B80" s="14"/>
      <c r="C80" s="11"/>
      <c r="D80" s="12"/>
    </row>
    <row r="81" spans="1:4" ht="18" customHeight="1" x14ac:dyDescent="0.3">
      <c r="A81" s="22" t="s">
        <v>13</v>
      </c>
      <c r="B81" s="53">
        <f>SUM(D76:D79)</f>
        <v>0</v>
      </c>
      <c r="C81" s="53"/>
      <c r="D81" s="53"/>
    </row>
    <row r="82" spans="1:4" ht="18" customHeight="1" x14ac:dyDescent="0.3">
      <c r="A82" s="23"/>
      <c r="B82" s="12"/>
      <c r="C82" s="12"/>
      <c r="D82" s="12"/>
    </row>
    <row r="83" spans="1:4" ht="18" customHeight="1" x14ac:dyDescent="0.3">
      <c r="A83" s="24" t="s">
        <v>200</v>
      </c>
      <c r="B83" s="10">
        <v>3696</v>
      </c>
      <c r="C83" s="50"/>
      <c r="D83" s="26">
        <f>((B83*C83)/14)*10</f>
        <v>0</v>
      </c>
    </row>
    <row r="84" spans="1:4" ht="18" customHeight="1" x14ac:dyDescent="0.3">
      <c r="A84" s="27" t="s">
        <v>201</v>
      </c>
      <c r="B84" s="14"/>
      <c r="C84" s="28"/>
      <c r="D84" s="26"/>
    </row>
    <row r="85" spans="1:4" ht="18" customHeight="1" x14ac:dyDescent="0.3">
      <c r="A85" s="22" t="s">
        <v>80</v>
      </c>
      <c r="B85" s="53">
        <f>SUM(D83:D83)</f>
        <v>0</v>
      </c>
      <c r="C85" s="53"/>
      <c r="D85" s="53"/>
    </row>
    <row r="86" spans="1:4" ht="18" customHeight="1" x14ac:dyDescent="0.3">
      <c r="A86" s="23"/>
      <c r="B86" s="12"/>
      <c r="C86" s="12"/>
      <c r="D86" s="12"/>
    </row>
    <row r="87" spans="1:4" ht="18" customHeight="1" x14ac:dyDescent="0.3">
      <c r="A87" s="22" t="s">
        <v>14</v>
      </c>
      <c r="B87" s="53">
        <f>B81+B85</f>
        <v>0</v>
      </c>
      <c r="C87" s="53"/>
      <c r="D87" s="53"/>
    </row>
    <row r="88" spans="1:4" ht="18" customHeight="1" x14ac:dyDescent="0.3">
      <c r="A88" s="23"/>
      <c r="B88" s="29"/>
      <c r="C88" s="12"/>
      <c r="D88" s="15"/>
    </row>
    <row r="89" spans="1:4" ht="18" customHeight="1" x14ac:dyDescent="0.3">
      <c r="A89" s="5" t="s">
        <v>35</v>
      </c>
      <c r="B89" s="6" t="s">
        <v>0</v>
      </c>
      <c r="C89" s="7" t="s">
        <v>1</v>
      </c>
      <c r="D89" s="8" t="s">
        <v>2</v>
      </c>
    </row>
    <row r="90" spans="1:4" ht="18" customHeight="1" x14ac:dyDescent="0.3">
      <c r="A90" s="9" t="s">
        <v>177</v>
      </c>
      <c r="B90" s="10" t="s">
        <v>4</v>
      </c>
      <c r="C90" s="11"/>
      <c r="D90" s="12"/>
    </row>
    <row r="91" spans="1:4" ht="38.25" customHeight="1" x14ac:dyDescent="0.3">
      <c r="A91" s="36" t="s">
        <v>178</v>
      </c>
      <c r="B91" s="14">
        <v>825</v>
      </c>
      <c r="C91" s="11"/>
      <c r="D91" s="12"/>
    </row>
    <row r="92" spans="1:4" ht="18" customHeight="1" x14ac:dyDescent="0.3">
      <c r="A92" s="15"/>
      <c r="B92" s="14"/>
      <c r="C92" s="11"/>
      <c r="D92" s="12"/>
    </row>
    <row r="93" spans="1:4" ht="18" customHeight="1" x14ac:dyDescent="0.3">
      <c r="A93" s="16" t="s">
        <v>6</v>
      </c>
      <c r="B93" s="14">
        <v>1</v>
      </c>
      <c r="C93" s="48"/>
      <c r="D93" s="12">
        <f>B93*C93</f>
        <v>0</v>
      </c>
    </row>
    <row r="94" spans="1:4" ht="18" customHeight="1" x14ac:dyDescent="0.3">
      <c r="A94" s="18" t="s">
        <v>7</v>
      </c>
      <c r="B94" s="10">
        <v>808</v>
      </c>
      <c r="C94" s="48"/>
      <c r="D94" s="12">
        <f>B94*C94</f>
        <v>0</v>
      </c>
    </row>
    <row r="95" spans="1:4" ht="18" customHeight="1" x14ac:dyDescent="0.3">
      <c r="A95" s="19" t="s">
        <v>112</v>
      </c>
      <c r="B95" s="14"/>
      <c r="C95" s="11"/>
      <c r="D95" s="12" t="s">
        <v>9</v>
      </c>
    </row>
    <row r="96" spans="1:4" ht="18" customHeight="1" x14ac:dyDescent="0.3">
      <c r="A96" s="18" t="s">
        <v>11</v>
      </c>
      <c r="B96" s="14">
        <v>8</v>
      </c>
      <c r="C96" s="49"/>
      <c r="D96" s="12">
        <f>B96*C96</f>
        <v>0</v>
      </c>
    </row>
    <row r="97" spans="1:4" ht="18" customHeight="1" x14ac:dyDescent="0.3">
      <c r="A97" s="18"/>
      <c r="B97" s="14"/>
      <c r="C97" s="11"/>
      <c r="D97" s="12"/>
    </row>
    <row r="98" spans="1:4" ht="18" customHeight="1" x14ac:dyDescent="0.3">
      <c r="A98" s="22" t="s">
        <v>13</v>
      </c>
      <c r="B98" s="53">
        <f>SUM(D93:D96)</f>
        <v>0</v>
      </c>
      <c r="C98" s="53"/>
      <c r="D98" s="53"/>
    </row>
    <row r="99" spans="1:4" ht="18" customHeight="1" x14ac:dyDescent="0.3">
      <c r="A99" s="23"/>
      <c r="B99" s="12"/>
      <c r="C99" s="12"/>
      <c r="D99" s="12"/>
    </row>
    <row r="100" spans="1:4" ht="18" customHeight="1" x14ac:dyDescent="0.3">
      <c r="A100" s="24" t="s">
        <v>200</v>
      </c>
      <c r="B100" s="10">
        <v>808</v>
      </c>
      <c r="C100" s="50"/>
      <c r="D100" s="26">
        <f>((B100*C100)/14)*10</f>
        <v>0</v>
      </c>
    </row>
    <row r="101" spans="1:4" ht="18" customHeight="1" x14ac:dyDescent="0.3">
      <c r="A101" s="27" t="s">
        <v>201</v>
      </c>
      <c r="B101" s="14"/>
      <c r="C101" s="28"/>
      <c r="D101" s="26"/>
    </row>
    <row r="102" spans="1:4" ht="18" customHeight="1" x14ac:dyDescent="0.3">
      <c r="A102" s="22" t="s">
        <v>80</v>
      </c>
      <c r="B102" s="53">
        <f>SUM(D100:D100)</f>
        <v>0</v>
      </c>
      <c r="C102" s="53"/>
      <c r="D102" s="53"/>
    </row>
    <row r="103" spans="1:4" ht="18" customHeight="1" x14ac:dyDescent="0.3">
      <c r="A103" s="23"/>
      <c r="B103" s="12"/>
      <c r="C103" s="12"/>
      <c r="D103" s="12"/>
    </row>
    <row r="104" spans="1:4" ht="18" customHeight="1" x14ac:dyDescent="0.3">
      <c r="A104" s="22" t="s">
        <v>14</v>
      </c>
      <c r="B104" s="53">
        <f>B98+B102</f>
        <v>0</v>
      </c>
      <c r="C104" s="53"/>
      <c r="D104" s="53"/>
    </row>
    <row r="105" spans="1:4" ht="18" customHeight="1" x14ac:dyDescent="0.3">
      <c r="A105" s="23"/>
      <c r="B105" s="29"/>
      <c r="C105" s="12"/>
      <c r="D105" s="15"/>
    </row>
    <row r="106" spans="1:4" ht="18" customHeight="1" x14ac:dyDescent="0.3">
      <c r="A106" s="5" t="s">
        <v>35</v>
      </c>
      <c r="B106" s="6" t="s">
        <v>0</v>
      </c>
      <c r="C106" s="7" t="s">
        <v>1</v>
      </c>
      <c r="D106" s="8" t="s">
        <v>2</v>
      </c>
    </row>
    <row r="107" spans="1:4" ht="18" customHeight="1" x14ac:dyDescent="0.3">
      <c r="A107" s="9" t="s">
        <v>179</v>
      </c>
      <c r="B107" s="10" t="s">
        <v>4</v>
      </c>
      <c r="C107" s="11"/>
      <c r="D107" s="12"/>
    </row>
    <row r="108" spans="1:4" ht="38.25" customHeight="1" x14ac:dyDescent="0.3">
      <c r="A108" s="36" t="s">
        <v>180</v>
      </c>
      <c r="B108" s="14">
        <v>689</v>
      </c>
      <c r="C108" s="11"/>
      <c r="D108" s="12"/>
    </row>
    <row r="109" spans="1:4" ht="18" customHeight="1" x14ac:dyDescent="0.3">
      <c r="A109" s="15"/>
      <c r="B109" s="14"/>
      <c r="C109" s="11"/>
      <c r="D109" s="12"/>
    </row>
    <row r="110" spans="1:4" ht="18" customHeight="1" x14ac:dyDescent="0.3">
      <c r="A110" s="16" t="s">
        <v>6</v>
      </c>
      <c r="B110" s="14">
        <v>1</v>
      </c>
      <c r="C110" s="48"/>
      <c r="D110" s="12">
        <f>B110*C110</f>
        <v>0</v>
      </c>
    </row>
    <row r="111" spans="1:4" ht="18" customHeight="1" x14ac:dyDescent="0.3">
      <c r="A111" s="18" t="s">
        <v>7</v>
      </c>
      <c r="B111" s="10">
        <v>689</v>
      </c>
      <c r="C111" s="48"/>
      <c r="D111" s="12">
        <f>B111*C111</f>
        <v>0</v>
      </c>
    </row>
    <row r="112" spans="1:4" ht="18" customHeight="1" x14ac:dyDescent="0.3">
      <c r="A112" s="19" t="s">
        <v>112</v>
      </c>
      <c r="B112" s="14"/>
      <c r="C112" s="11"/>
      <c r="D112" s="12" t="s">
        <v>9</v>
      </c>
    </row>
    <row r="113" spans="1:4" ht="18" customHeight="1" x14ac:dyDescent="0.3">
      <c r="A113" s="18" t="s">
        <v>11</v>
      </c>
      <c r="B113" s="14">
        <v>6</v>
      </c>
      <c r="C113" s="42"/>
      <c r="D113" s="12">
        <f>B113*C113</f>
        <v>0</v>
      </c>
    </row>
    <row r="114" spans="1:4" ht="18" customHeight="1" x14ac:dyDescent="0.3">
      <c r="A114" s="18"/>
      <c r="B114" s="14"/>
      <c r="C114" s="11"/>
      <c r="D114" s="12"/>
    </row>
    <row r="115" spans="1:4" ht="18" customHeight="1" x14ac:dyDescent="0.3">
      <c r="A115" s="22" t="s">
        <v>13</v>
      </c>
      <c r="B115" s="53">
        <f>SUM(D110:D113)</f>
        <v>0</v>
      </c>
      <c r="C115" s="53"/>
      <c r="D115" s="53"/>
    </row>
    <row r="116" spans="1:4" ht="18" customHeight="1" x14ac:dyDescent="0.3">
      <c r="A116" s="23"/>
      <c r="B116" s="12"/>
      <c r="C116" s="12"/>
      <c r="D116" s="12"/>
    </row>
    <row r="117" spans="1:4" ht="18" customHeight="1" x14ac:dyDescent="0.3">
      <c r="A117" s="24" t="s">
        <v>200</v>
      </c>
      <c r="B117" s="10">
        <v>689</v>
      </c>
      <c r="C117" s="50"/>
      <c r="D117" s="26">
        <f>((B117*C117)/14)*10</f>
        <v>0</v>
      </c>
    </row>
    <row r="118" spans="1:4" ht="18" customHeight="1" x14ac:dyDescent="0.3">
      <c r="A118" s="27" t="s">
        <v>201</v>
      </c>
      <c r="B118" s="14"/>
      <c r="C118" s="28"/>
      <c r="D118" s="26"/>
    </row>
    <row r="119" spans="1:4" ht="18" customHeight="1" x14ac:dyDescent="0.3">
      <c r="A119" s="22" t="s">
        <v>80</v>
      </c>
      <c r="B119" s="53">
        <f>SUM(D117:D117)</f>
        <v>0</v>
      </c>
      <c r="C119" s="53"/>
      <c r="D119" s="53"/>
    </row>
    <row r="120" spans="1:4" ht="18" customHeight="1" x14ac:dyDescent="0.3">
      <c r="A120" s="23"/>
      <c r="B120" s="12"/>
      <c r="C120" s="12"/>
      <c r="D120" s="12"/>
    </row>
    <row r="121" spans="1:4" ht="18" customHeight="1" x14ac:dyDescent="0.3">
      <c r="A121" s="22" t="s">
        <v>14</v>
      </c>
      <c r="B121" s="53">
        <f>B115+B119</f>
        <v>0</v>
      </c>
      <c r="C121" s="53"/>
      <c r="D121" s="53"/>
    </row>
    <row r="122" spans="1:4" ht="18" customHeight="1" x14ac:dyDescent="0.3">
      <c r="A122" s="23"/>
      <c r="B122" s="29"/>
      <c r="C122" s="12"/>
      <c r="D122" s="15"/>
    </row>
    <row r="123" spans="1:4" ht="18" customHeight="1" x14ac:dyDescent="0.3">
      <c r="A123" s="5" t="s">
        <v>35</v>
      </c>
      <c r="B123" s="6" t="s">
        <v>0</v>
      </c>
      <c r="C123" s="7" t="s">
        <v>1</v>
      </c>
      <c r="D123" s="8" t="s">
        <v>2</v>
      </c>
    </row>
    <row r="124" spans="1:4" ht="18" customHeight="1" x14ac:dyDescent="0.3">
      <c r="A124" s="9" t="s">
        <v>181</v>
      </c>
      <c r="B124" s="10" t="s">
        <v>4</v>
      </c>
      <c r="C124" s="11"/>
      <c r="D124" s="12"/>
    </row>
    <row r="125" spans="1:4" ht="38.25" customHeight="1" x14ac:dyDescent="0.3">
      <c r="A125" s="36" t="s">
        <v>182</v>
      </c>
      <c r="B125" s="14">
        <v>611</v>
      </c>
      <c r="C125" s="11"/>
      <c r="D125" s="12"/>
    </row>
    <row r="126" spans="1:4" ht="18" customHeight="1" x14ac:dyDescent="0.3">
      <c r="A126" s="15"/>
      <c r="B126" s="14"/>
      <c r="C126" s="11"/>
      <c r="D126" s="12"/>
    </row>
    <row r="127" spans="1:4" ht="18" customHeight="1" x14ac:dyDescent="0.3">
      <c r="A127" s="16" t="s">
        <v>6</v>
      </c>
      <c r="B127" s="14">
        <v>1</v>
      </c>
      <c r="C127" s="48"/>
      <c r="D127" s="12">
        <f>B127*C127</f>
        <v>0</v>
      </c>
    </row>
    <row r="128" spans="1:4" ht="18" customHeight="1" x14ac:dyDescent="0.3">
      <c r="A128" s="18" t="s">
        <v>7</v>
      </c>
      <c r="B128" s="10">
        <v>611</v>
      </c>
      <c r="C128" s="48"/>
      <c r="D128" s="12">
        <f>B128*C128</f>
        <v>0</v>
      </c>
    </row>
    <row r="129" spans="1:4" ht="18" customHeight="1" x14ac:dyDescent="0.3">
      <c r="A129" s="19" t="s">
        <v>83</v>
      </c>
      <c r="B129" s="14"/>
      <c r="C129" s="11"/>
      <c r="D129" s="12" t="s">
        <v>9</v>
      </c>
    </row>
    <row r="130" spans="1:4" ht="18" customHeight="1" x14ac:dyDescent="0.3">
      <c r="A130" s="18" t="s">
        <v>10</v>
      </c>
      <c r="B130" s="14">
        <v>13</v>
      </c>
      <c r="C130" s="42"/>
      <c r="D130" s="12">
        <f>B130*C130</f>
        <v>0</v>
      </c>
    </row>
    <row r="131" spans="1:4" ht="18" customHeight="1" x14ac:dyDescent="0.3">
      <c r="A131" s="18" t="s">
        <v>11</v>
      </c>
      <c r="B131" s="14">
        <v>6</v>
      </c>
      <c r="C131" s="49"/>
      <c r="D131" s="12">
        <f>B131*C131</f>
        <v>0</v>
      </c>
    </row>
    <row r="132" spans="1:4" ht="18" customHeight="1" x14ac:dyDescent="0.3">
      <c r="A132" s="18"/>
      <c r="B132" s="14"/>
      <c r="C132" s="11"/>
      <c r="D132" s="12"/>
    </row>
    <row r="133" spans="1:4" ht="18" customHeight="1" x14ac:dyDescent="0.3">
      <c r="A133" s="22" t="s">
        <v>13</v>
      </c>
      <c r="B133" s="53">
        <f>SUM(D127:D131)</f>
        <v>0</v>
      </c>
      <c r="C133" s="53"/>
      <c r="D133" s="53"/>
    </row>
    <row r="134" spans="1:4" ht="18" customHeight="1" x14ac:dyDescent="0.3">
      <c r="A134" s="23"/>
      <c r="B134" s="12"/>
      <c r="C134" s="12"/>
      <c r="D134" s="12"/>
    </row>
    <row r="135" spans="1:4" ht="18" customHeight="1" x14ac:dyDescent="0.3">
      <c r="A135" s="24" t="s">
        <v>200</v>
      </c>
      <c r="B135" s="10">
        <v>611</v>
      </c>
      <c r="C135" s="50"/>
      <c r="D135" s="26">
        <f>((B135*C135)/14)*10</f>
        <v>0</v>
      </c>
    </row>
    <row r="136" spans="1:4" ht="18" customHeight="1" x14ac:dyDescent="0.3">
      <c r="A136" s="27" t="s">
        <v>201</v>
      </c>
      <c r="B136" s="14"/>
      <c r="C136" s="28"/>
      <c r="D136" s="26"/>
    </row>
    <row r="137" spans="1:4" ht="18" customHeight="1" x14ac:dyDescent="0.3">
      <c r="A137" s="22" t="s">
        <v>80</v>
      </c>
      <c r="B137" s="53">
        <f>SUM(D135:D135)</f>
        <v>0</v>
      </c>
      <c r="C137" s="53"/>
      <c r="D137" s="53"/>
    </row>
    <row r="138" spans="1:4" ht="18" customHeight="1" x14ac:dyDescent="0.3">
      <c r="A138" s="23"/>
      <c r="B138" s="12"/>
      <c r="C138" s="12"/>
      <c r="D138" s="12"/>
    </row>
    <row r="139" spans="1:4" ht="18" customHeight="1" x14ac:dyDescent="0.3">
      <c r="A139" s="22" t="s">
        <v>14</v>
      </c>
      <c r="B139" s="53">
        <f>B133+B137</f>
        <v>0</v>
      </c>
      <c r="C139" s="53"/>
      <c r="D139" s="53"/>
    </row>
    <row r="140" spans="1:4" ht="18" customHeight="1" x14ac:dyDescent="0.3">
      <c r="A140" s="23"/>
      <c r="B140" s="29"/>
      <c r="C140" s="12"/>
      <c r="D140" s="15"/>
    </row>
    <row r="141" spans="1:4" ht="18" customHeight="1" x14ac:dyDescent="0.3">
      <c r="A141" s="5" t="s">
        <v>35</v>
      </c>
      <c r="B141" s="6" t="s">
        <v>0</v>
      </c>
      <c r="C141" s="7" t="s">
        <v>1</v>
      </c>
      <c r="D141" s="8" t="s">
        <v>2</v>
      </c>
    </row>
    <row r="142" spans="1:4" ht="18" customHeight="1" x14ac:dyDescent="0.3">
      <c r="A142" s="9" t="s">
        <v>183</v>
      </c>
      <c r="B142" s="10" t="s">
        <v>4</v>
      </c>
      <c r="C142" s="11"/>
      <c r="D142" s="12"/>
    </row>
    <row r="143" spans="1:4" ht="38.25" customHeight="1" x14ac:dyDescent="0.3">
      <c r="A143" s="36" t="s">
        <v>184</v>
      </c>
      <c r="B143" s="14">
        <v>939</v>
      </c>
      <c r="C143" s="11"/>
      <c r="D143" s="12"/>
    </row>
    <row r="144" spans="1:4" ht="18" customHeight="1" x14ac:dyDescent="0.3">
      <c r="A144" s="15"/>
      <c r="B144" s="14"/>
      <c r="C144" s="11"/>
      <c r="D144" s="12"/>
    </row>
    <row r="145" spans="1:4" ht="18" customHeight="1" x14ac:dyDescent="0.3">
      <c r="A145" s="16" t="s">
        <v>6</v>
      </c>
      <c r="B145" s="14">
        <v>1</v>
      </c>
      <c r="C145" s="48"/>
      <c r="D145" s="12">
        <f>B145*C145</f>
        <v>0</v>
      </c>
    </row>
    <row r="146" spans="1:4" ht="18" customHeight="1" x14ac:dyDescent="0.3">
      <c r="A146" s="18" t="s">
        <v>7</v>
      </c>
      <c r="B146" s="10">
        <v>819</v>
      </c>
      <c r="C146" s="48"/>
      <c r="D146" s="12">
        <f>B146*C146</f>
        <v>0</v>
      </c>
    </row>
    <row r="147" spans="1:4" ht="18" customHeight="1" x14ac:dyDescent="0.3">
      <c r="A147" s="19" t="s">
        <v>185</v>
      </c>
      <c r="B147" s="14"/>
      <c r="C147" s="11"/>
      <c r="D147" s="12" t="s">
        <v>9</v>
      </c>
    </row>
    <row r="148" spans="1:4" ht="18" customHeight="1" x14ac:dyDescent="0.3">
      <c r="A148" s="18" t="s">
        <v>10</v>
      </c>
      <c r="B148" s="14"/>
      <c r="C148" s="42"/>
      <c r="D148" s="12">
        <f>B148*C148</f>
        <v>0</v>
      </c>
    </row>
    <row r="149" spans="1:4" ht="18" customHeight="1" x14ac:dyDescent="0.3">
      <c r="A149" s="18" t="s">
        <v>11</v>
      </c>
      <c r="B149" s="11">
        <v>8</v>
      </c>
      <c r="C149" s="49"/>
      <c r="D149" s="12">
        <f>B149*C149</f>
        <v>0</v>
      </c>
    </row>
    <row r="150" spans="1:4" ht="18" customHeight="1" x14ac:dyDescent="0.3">
      <c r="A150" s="18"/>
      <c r="B150" s="14"/>
      <c r="C150" s="11"/>
      <c r="D150" s="12"/>
    </row>
    <row r="151" spans="1:4" ht="18" customHeight="1" x14ac:dyDescent="0.3">
      <c r="A151" s="22" t="s">
        <v>13</v>
      </c>
      <c r="B151" s="53">
        <f>SUM(D145:D149)</f>
        <v>0</v>
      </c>
      <c r="C151" s="53"/>
      <c r="D151" s="53"/>
    </row>
    <row r="152" spans="1:4" ht="18" customHeight="1" x14ac:dyDescent="0.3">
      <c r="A152" s="23"/>
      <c r="B152" s="12"/>
      <c r="C152" s="12"/>
      <c r="D152" s="12"/>
    </row>
    <row r="153" spans="1:4" ht="18" customHeight="1" x14ac:dyDescent="0.3">
      <c r="A153" s="24" t="s">
        <v>200</v>
      </c>
      <c r="B153" s="10">
        <v>819</v>
      </c>
      <c r="C153" s="50"/>
      <c r="D153" s="26">
        <f>((B153*C153)/14)*10</f>
        <v>0</v>
      </c>
    </row>
    <row r="154" spans="1:4" ht="18" customHeight="1" x14ac:dyDescent="0.3">
      <c r="A154" s="27" t="s">
        <v>201</v>
      </c>
      <c r="B154" s="14"/>
      <c r="C154" s="28"/>
      <c r="D154" s="26"/>
    </row>
    <row r="155" spans="1:4" ht="18" customHeight="1" x14ac:dyDescent="0.3">
      <c r="A155" s="22" t="s">
        <v>80</v>
      </c>
      <c r="B155" s="53">
        <f>SUM(D153:D153)</f>
        <v>0</v>
      </c>
      <c r="C155" s="53"/>
      <c r="D155" s="53"/>
    </row>
    <row r="156" spans="1:4" ht="18" customHeight="1" x14ac:dyDescent="0.3">
      <c r="A156" s="23"/>
      <c r="B156" s="12"/>
      <c r="C156" s="12"/>
      <c r="D156" s="12"/>
    </row>
    <row r="157" spans="1:4" ht="18" customHeight="1" x14ac:dyDescent="0.3">
      <c r="A157" s="22" t="s">
        <v>14</v>
      </c>
      <c r="B157" s="53">
        <f>B151+B155</f>
        <v>0</v>
      </c>
      <c r="C157" s="53"/>
      <c r="D157" s="53"/>
    </row>
    <row r="158" spans="1:4" ht="18" customHeight="1" x14ac:dyDescent="0.3">
      <c r="A158" s="23"/>
      <c r="B158" s="29"/>
      <c r="C158" s="12"/>
      <c r="D158" s="15"/>
    </row>
    <row r="159" spans="1:4" ht="18" customHeight="1" x14ac:dyDescent="0.3">
      <c r="A159" s="5" t="s">
        <v>35</v>
      </c>
      <c r="B159" s="6" t="s">
        <v>0</v>
      </c>
      <c r="C159" s="7" t="s">
        <v>1</v>
      </c>
      <c r="D159" s="8" t="s">
        <v>2</v>
      </c>
    </row>
    <row r="160" spans="1:4" ht="18" customHeight="1" x14ac:dyDescent="0.3">
      <c r="A160" s="9" t="s">
        <v>186</v>
      </c>
      <c r="B160" s="10" t="s">
        <v>4</v>
      </c>
      <c r="C160" s="11"/>
      <c r="D160" s="12"/>
    </row>
    <row r="161" spans="1:4" ht="38.25" customHeight="1" x14ac:dyDescent="0.3">
      <c r="A161" s="36" t="s">
        <v>187</v>
      </c>
      <c r="B161" s="14">
        <v>2007</v>
      </c>
      <c r="C161" s="11"/>
      <c r="D161" s="12"/>
    </row>
    <row r="162" spans="1:4" ht="18" customHeight="1" x14ac:dyDescent="0.3">
      <c r="A162" s="15"/>
      <c r="B162" s="14"/>
      <c r="C162" s="11"/>
      <c r="D162" s="12"/>
    </row>
    <row r="163" spans="1:4" ht="18" customHeight="1" x14ac:dyDescent="0.3">
      <c r="A163" s="16" t="s">
        <v>6</v>
      </c>
      <c r="B163" s="14">
        <v>1</v>
      </c>
      <c r="C163" s="48"/>
      <c r="D163" s="12">
        <f>B163*C163</f>
        <v>0</v>
      </c>
    </row>
    <row r="164" spans="1:4" ht="18" customHeight="1" x14ac:dyDescent="0.3">
      <c r="A164" s="18" t="s">
        <v>7</v>
      </c>
      <c r="B164" s="10">
        <v>2007</v>
      </c>
      <c r="C164" s="48"/>
      <c r="D164" s="12">
        <f>B164*C164</f>
        <v>0</v>
      </c>
    </row>
    <row r="165" spans="1:4" ht="18" customHeight="1" x14ac:dyDescent="0.3">
      <c r="A165" s="19" t="s">
        <v>106</v>
      </c>
      <c r="B165" s="14"/>
      <c r="C165" s="11"/>
      <c r="D165" s="12" t="s">
        <v>9</v>
      </c>
    </row>
    <row r="166" spans="1:4" ht="18" customHeight="1" x14ac:dyDescent="0.3">
      <c r="A166" s="18" t="s">
        <v>10</v>
      </c>
      <c r="B166" s="14"/>
      <c r="C166" s="42"/>
      <c r="D166" s="12">
        <f>B166*C166</f>
        <v>0</v>
      </c>
    </row>
    <row r="167" spans="1:4" ht="18" customHeight="1" x14ac:dyDescent="0.3">
      <c r="A167" s="18" t="s">
        <v>11</v>
      </c>
      <c r="B167" s="14">
        <v>60</v>
      </c>
      <c r="C167" s="49"/>
      <c r="D167" s="12">
        <f>B167*C167</f>
        <v>0</v>
      </c>
    </row>
    <row r="168" spans="1:4" ht="18" customHeight="1" x14ac:dyDescent="0.3">
      <c r="A168" s="18"/>
      <c r="B168" s="14"/>
      <c r="C168" s="11"/>
      <c r="D168" s="12"/>
    </row>
    <row r="169" spans="1:4" ht="18" customHeight="1" x14ac:dyDescent="0.3">
      <c r="A169" s="22" t="s">
        <v>13</v>
      </c>
      <c r="B169" s="53">
        <f>SUM(D163:D167)</f>
        <v>0</v>
      </c>
      <c r="C169" s="53"/>
      <c r="D169" s="53"/>
    </row>
    <row r="170" spans="1:4" ht="18" customHeight="1" x14ac:dyDescent="0.3">
      <c r="A170" s="23"/>
      <c r="B170" s="12"/>
      <c r="C170" s="12"/>
      <c r="D170" s="12"/>
    </row>
    <row r="171" spans="1:4" ht="18" customHeight="1" x14ac:dyDescent="0.3">
      <c r="A171" s="24" t="s">
        <v>200</v>
      </c>
      <c r="B171" s="10">
        <v>2007</v>
      </c>
      <c r="C171" s="50"/>
      <c r="D171" s="26">
        <f>((B171*C171)/14)*10</f>
        <v>0</v>
      </c>
    </row>
    <row r="172" spans="1:4" ht="18" customHeight="1" x14ac:dyDescent="0.3">
      <c r="A172" s="27" t="s">
        <v>201</v>
      </c>
      <c r="B172" s="14"/>
      <c r="C172" s="28"/>
      <c r="D172" s="26"/>
    </row>
    <row r="173" spans="1:4" ht="18" customHeight="1" x14ac:dyDescent="0.3">
      <c r="A173" s="22" t="s">
        <v>80</v>
      </c>
      <c r="B173" s="53">
        <f>SUM(D171:D171)</f>
        <v>0</v>
      </c>
      <c r="C173" s="53"/>
      <c r="D173" s="53"/>
    </row>
    <row r="174" spans="1:4" ht="18" customHeight="1" x14ac:dyDescent="0.3">
      <c r="A174" s="23"/>
      <c r="B174" s="12"/>
      <c r="C174" s="12"/>
      <c r="D174" s="12"/>
    </row>
    <row r="175" spans="1:4" ht="18" customHeight="1" x14ac:dyDescent="0.3">
      <c r="A175" s="22" t="s">
        <v>14</v>
      </c>
      <c r="B175" s="53">
        <f>B169+B173</f>
        <v>0</v>
      </c>
      <c r="C175" s="53"/>
      <c r="D175" s="53"/>
    </row>
    <row r="176" spans="1:4" ht="18" customHeight="1" x14ac:dyDescent="0.3">
      <c r="A176" s="23"/>
      <c r="B176" s="29"/>
      <c r="C176" s="12"/>
      <c r="D176" s="15"/>
    </row>
    <row r="177" spans="1:4" ht="18" customHeight="1" x14ac:dyDescent="0.3">
      <c r="A177" s="5" t="s">
        <v>35</v>
      </c>
      <c r="B177" s="6" t="s">
        <v>0</v>
      </c>
      <c r="C177" s="7" t="s">
        <v>1</v>
      </c>
      <c r="D177" s="8" t="s">
        <v>2</v>
      </c>
    </row>
    <row r="178" spans="1:4" ht="18" customHeight="1" x14ac:dyDescent="0.3">
      <c r="A178" s="9" t="s">
        <v>188</v>
      </c>
      <c r="B178" s="10" t="s">
        <v>4</v>
      </c>
      <c r="C178" s="11"/>
      <c r="D178" s="12"/>
    </row>
    <row r="179" spans="1:4" ht="38.25" customHeight="1" x14ac:dyDescent="0.3">
      <c r="A179" s="36" t="s">
        <v>189</v>
      </c>
      <c r="B179" s="14">
        <v>1328</v>
      </c>
      <c r="C179" s="11"/>
      <c r="D179" s="12"/>
    </row>
    <row r="180" spans="1:4" ht="18" customHeight="1" x14ac:dyDescent="0.3">
      <c r="A180" s="15"/>
      <c r="B180" s="14"/>
      <c r="C180" s="11"/>
      <c r="D180" s="12"/>
    </row>
    <row r="181" spans="1:4" ht="18" customHeight="1" x14ac:dyDescent="0.3">
      <c r="A181" s="16" t="s">
        <v>6</v>
      </c>
      <c r="B181" s="14">
        <v>1</v>
      </c>
      <c r="C181" s="48"/>
      <c r="D181" s="12">
        <f>B181*C181</f>
        <v>0</v>
      </c>
    </row>
    <row r="182" spans="1:4" ht="18" customHeight="1" x14ac:dyDescent="0.3">
      <c r="A182" s="18" t="s">
        <v>7</v>
      </c>
      <c r="B182" s="10">
        <v>1280</v>
      </c>
      <c r="C182" s="48"/>
      <c r="D182" s="12">
        <f>B182*C182</f>
        <v>0</v>
      </c>
    </row>
    <row r="183" spans="1:4" ht="18" customHeight="1" x14ac:dyDescent="0.3">
      <c r="A183" s="19" t="s">
        <v>60</v>
      </c>
      <c r="B183" s="14"/>
      <c r="C183" s="11"/>
      <c r="D183" s="12" t="s">
        <v>9</v>
      </c>
    </row>
    <row r="184" spans="1:4" ht="18" customHeight="1" x14ac:dyDescent="0.3">
      <c r="A184" s="18" t="s">
        <v>11</v>
      </c>
      <c r="B184" s="14">
        <v>8</v>
      </c>
      <c r="C184" s="49"/>
      <c r="D184" s="12">
        <f>B184*C184</f>
        <v>0</v>
      </c>
    </row>
    <row r="185" spans="1:4" ht="18" customHeight="1" x14ac:dyDescent="0.3">
      <c r="A185" s="18"/>
      <c r="B185" s="14"/>
      <c r="C185" s="11"/>
      <c r="D185" s="12"/>
    </row>
    <row r="186" spans="1:4" ht="18" customHeight="1" x14ac:dyDescent="0.3">
      <c r="A186" s="22" t="s">
        <v>13</v>
      </c>
      <c r="B186" s="53">
        <f>SUM(D181:D184)</f>
        <v>0</v>
      </c>
      <c r="C186" s="53"/>
      <c r="D186" s="53"/>
    </row>
    <row r="187" spans="1:4" ht="18" customHeight="1" x14ac:dyDescent="0.3">
      <c r="A187" s="23"/>
      <c r="B187" s="12"/>
      <c r="C187" s="12"/>
      <c r="D187" s="12"/>
    </row>
    <row r="188" spans="1:4" ht="18" customHeight="1" x14ac:dyDescent="0.3">
      <c r="A188" s="24" t="s">
        <v>200</v>
      </c>
      <c r="B188" s="10">
        <v>1280</v>
      </c>
      <c r="C188" s="50"/>
      <c r="D188" s="26">
        <f>((B188*C188)/14)*10</f>
        <v>0</v>
      </c>
    </row>
    <row r="189" spans="1:4" ht="18" customHeight="1" x14ac:dyDescent="0.3">
      <c r="A189" s="27" t="s">
        <v>201</v>
      </c>
      <c r="B189" s="14"/>
      <c r="C189" s="28"/>
      <c r="D189" s="26"/>
    </row>
    <row r="190" spans="1:4" ht="18" customHeight="1" x14ac:dyDescent="0.3">
      <c r="A190" s="22" t="s">
        <v>80</v>
      </c>
      <c r="B190" s="53">
        <f>SUM(D188:D188)</f>
        <v>0</v>
      </c>
      <c r="C190" s="53"/>
      <c r="D190" s="53"/>
    </row>
    <row r="191" spans="1:4" ht="18" customHeight="1" x14ac:dyDescent="0.3">
      <c r="A191" s="23"/>
      <c r="B191" s="12"/>
      <c r="C191" s="12"/>
      <c r="D191" s="12"/>
    </row>
    <row r="192" spans="1:4" ht="18" customHeight="1" x14ac:dyDescent="0.3">
      <c r="A192" s="22" t="s">
        <v>14</v>
      </c>
      <c r="B192" s="53">
        <f>B186+B190</f>
        <v>0</v>
      </c>
      <c r="C192" s="53"/>
      <c r="D192" s="53"/>
    </row>
    <row r="193" spans="1:4" ht="18" customHeight="1" x14ac:dyDescent="0.3">
      <c r="A193" s="23"/>
      <c r="B193" s="29"/>
      <c r="C193" s="12"/>
      <c r="D193" s="15"/>
    </row>
    <row r="194" spans="1:4" ht="18" customHeight="1" x14ac:dyDescent="0.3">
      <c r="A194" s="5" t="s">
        <v>35</v>
      </c>
      <c r="B194" s="6" t="s">
        <v>0</v>
      </c>
      <c r="C194" s="7" t="s">
        <v>1</v>
      </c>
      <c r="D194" s="8" t="s">
        <v>2</v>
      </c>
    </row>
    <row r="195" spans="1:4" ht="18" customHeight="1" x14ac:dyDescent="0.3">
      <c r="A195" s="9" t="s">
        <v>190</v>
      </c>
      <c r="B195" s="10" t="s">
        <v>4</v>
      </c>
      <c r="C195" s="11"/>
      <c r="D195" s="12"/>
    </row>
    <row r="196" spans="1:4" ht="38.25" customHeight="1" x14ac:dyDescent="0.3">
      <c r="A196" s="36" t="s">
        <v>191</v>
      </c>
      <c r="B196" s="14">
        <v>1176</v>
      </c>
      <c r="C196" s="11"/>
      <c r="D196" s="12"/>
    </row>
    <row r="197" spans="1:4" ht="18" customHeight="1" x14ac:dyDescent="0.3">
      <c r="A197" s="15"/>
      <c r="B197" s="14"/>
      <c r="C197" s="11"/>
      <c r="D197" s="12"/>
    </row>
    <row r="198" spans="1:4" ht="18" customHeight="1" x14ac:dyDescent="0.3">
      <c r="A198" s="16" t="s">
        <v>6</v>
      </c>
      <c r="B198" s="14">
        <v>1</v>
      </c>
      <c r="C198" s="48"/>
      <c r="D198" s="12">
        <f>B198*C198</f>
        <v>0</v>
      </c>
    </row>
    <row r="199" spans="1:4" ht="18" customHeight="1" x14ac:dyDescent="0.3">
      <c r="A199" s="18" t="s">
        <v>7</v>
      </c>
      <c r="B199" s="10">
        <v>1176</v>
      </c>
      <c r="C199" s="48"/>
      <c r="D199" s="12">
        <f>B199*C199</f>
        <v>0</v>
      </c>
    </row>
    <row r="200" spans="1:4" ht="18" customHeight="1" x14ac:dyDescent="0.3">
      <c r="A200" s="19" t="s">
        <v>34</v>
      </c>
      <c r="B200" s="14"/>
      <c r="C200" s="11"/>
      <c r="D200" s="12" t="s">
        <v>9</v>
      </c>
    </row>
    <row r="201" spans="1:4" ht="18" customHeight="1" x14ac:dyDescent="0.3">
      <c r="A201" s="18" t="s">
        <v>11</v>
      </c>
      <c r="B201" s="14">
        <v>6</v>
      </c>
      <c r="C201" s="49"/>
      <c r="D201" s="12">
        <f>B201*C201</f>
        <v>0</v>
      </c>
    </row>
    <row r="202" spans="1:4" ht="18" customHeight="1" x14ac:dyDescent="0.3">
      <c r="A202" s="18"/>
      <c r="B202" s="14"/>
      <c r="C202" s="11"/>
      <c r="D202" s="12"/>
    </row>
    <row r="203" spans="1:4" ht="18" customHeight="1" x14ac:dyDescent="0.3">
      <c r="A203" s="22" t="s">
        <v>13</v>
      </c>
      <c r="B203" s="53">
        <f>SUM(D198:D201)</f>
        <v>0</v>
      </c>
      <c r="C203" s="53"/>
      <c r="D203" s="53"/>
    </row>
    <row r="204" spans="1:4" ht="18" customHeight="1" x14ac:dyDescent="0.3">
      <c r="A204" s="23"/>
      <c r="B204" s="12"/>
      <c r="C204" s="12"/>
      <c r="D204" s="12"/>
    </row>
    <row r="205" spans="1:4" ht="18" customHeight="1" x14ac:dyDescent="0.3">
      <c r="A205" s="24" t="s">
        <v>200</v>
      </c>
      <c r="B205" s="10">
        <v>1176</v>
      </c>
      <c r="C205" s="50"/>
      <c r="D205" s="26">
        <f>((B205*C205)/14)*10</f>
        <v>0</v>
      </c>
    </row>
    <row r="206" spans="1:4" ht="18" customHeight="1" x14ac:dyDescent="0.3">
      <c r="A206" s="27" t="s">
        <v>201</v>
      </c>
      <c r="B206" s="14"/>
      <c r="C206" s="28"/>
      <c r="D206" s="26"/>
    </row>
    <row r="207" spans="1:4" ht="18" customHeight="1" x14ac:dyDescent="0.3">
      <c r="A207" s="22" t="s">
        <v>80</v>
      </c>
      <c r="B207" s="53">
        <f>SUM(D205:D205)</f>
        <v>0</v>
      </c>
      <c r="C207" s="53"/>
      <c r="D207" s="53"/>
    </row>
    <row r="208" spans="1:4" ht="18" customHeight="1" x14ac:dyDescent="0.3">
      <c r="A208" s="23"/>
      <c r="B208" s="12"/>
      <c r="C208" s="12"/>
      <c r="D208" s="12"/>
    </row>
    <row r="209" spans="1:4" ht="18" customHeight="1" x14ac:dyDescent="0.3">
      <c r="A209" s="22" t="s">
        <v>14</v>
      </c>
      <c r="B209" s="53">
        <f>B203+B207</f>
        <v>0</v>
      </c>
      <c r="C209" s="53"/>
      <c r="D209" s="53"/>
    </row>
    <row r="210" spans="1:4" ht="18" customHeight="1" x14ac:dyDescent="0.3">
      <c r="A210" s="23"/>
      <c r="B210" s="29"/>
      <c r="C210" s="12"/>
      <c r="D210" s="15"/>
    </row>
    <row r="211" spans="1:4" ht="18" customHeight="1" x14ac:dyDescent="0.3">
      <c r="A211" s="5" t="s">
        <v>35</v>
      </c>
      <c r="B211" s="6" t="s">
        <v>0</v>
      </c>
      <c r="C211" s="7" t="s">
        <v>1</v>
      </c>
      <c r="D211" s="8" t="s">
        <v>2</v>
      </c>
    </row>
    <row r="212" spans="1:4" ht="18" customHeight="1" x14ac:dyDescent="0.3">
      <c r="A212" s="9" t="s">
        <v>192</v>
      </c>
      <c r="B212" s="10" t="s">
        <v>4</v>
      </c>
      <c r="C212" s="11"/>
      <c r="D212" s="12"/>
    </row>
    <row r="213" spans="1:4" ht="38.25" customHeight="1" x14ac:dyDescent="0.3">
      <c r="A213" s="36" t="s">
        <v>193</v>
      </c>
      <c r="B213" s="14">
        <v>2191</v>
      </c>
      <c r="C213" s="11"/>
      <c r="D213" s="12"/>
    </row>
    <row r="214" spans="1:4" ht="18" customHeight="1" x14ac:dyDescent="0.3">
      <c r="A214" s="15"/>
      <c r="B214" s="14"/>
      <c r="C214" s="11"/>
      <c r="D214" s="12"/>
    </row>
    <row r="215" spans="1:4" ht="18" customHeight="1" x14ac:dyDescent="0.3">
      <c r="A215" s="16" t="s">
        <v>6</v>
      </c>
      <c r="B215" s="14">
        <v>1</v>
      </c>
      <c r="C215" s="48"/>
      <c r="D215" s="12">
        <f>B215*C215</f>
        <v>0</v>
      </c>
    </row>
    <row r="216" spans="1:4" ht="18" customHeight="1" x14ac:dyDescent="0.3">
      <c r="A216" s="18" t="s">
        <v>7</v>
      </c>
      <c r="B216" s="10">
        <v>1378</v>
      </c>
      <c r="C216" s="48"/>
      <c r="D216" s="12">
        <f>B216*C216</f>
        <v>0</v>
      </c>
    </row>
    <row r="217" spans="1:4" ht="18" customHeight="1" x14ac:dyDescent="0.3">
      <c r="A217" s="19" t="s">
        <v>194</v>
      </c>
      <c r="B217" s="14"/>
      <c r="C217" s="11"/>
      <c r="D217" s="12" t="s">
        <v>9</v>
      </c>
    </row>
    <row r="218" spans="1:4" ht="18" customHeight="1" x14ac:dyDescent="0.3">
      <c r="A218" s="18" t="s">
        <v>11</v>
      </c>
      <c r="B218" s="14">
        <v>16</v>
      </c>
      <c r="C218" s="49"/>
      <c r="D218" s="12">
        <f>B218*C218</f>
        <v>0</v>
      </c>
    </row>
    <row r="219" spans="1:4" ht="18" customHeight="1" x14ac:dyDescent="0.3">
      <c r="A219" s="18"/>
      <c r="B219" s="14"/>
      <c r="C219" s="11"/>
      <c r="D219" s="12"/>
    </row>
    <row r="220" spans="1:4" ht="18" customHeight="1" x14ac:dyDescent="0.3">
      <c r="A220" s="22" t="s">
        <v>13</v>
      </c>
      <c r="B220" s="53">
        <f>SUM(D215:D218)</f>
        <v>0</v>
      </c>
      <c r="C220" s="53"/>
      <c r="D220" s="53"/>
    </row>
    <row r="221" spans="1:4" ht="18" customHeight="1" x14ac:dyDescent="0.3">
      <c r="A221" s="23"/>
      <c r="B221" s="12"/>
      <c r="C221" s="12"/>
      <c r="D221" s="12"/>
    </row>
    <row r="222" spans="1:4" ht="18" customHeight="1" x14ac:dyDescent="0.3">
      <c r="A222" s="24" t="s">
        <v>200</v>
      </c>
      <c r="B222" s="10">
        <v>1378</v>
      </c>
      <c r="C222" s="50"/>
      <c r="D222" s="26">
        <f>((B222*C222)/14)*10</f>
        <v>0</v>
      </c>
    </row>
    <row r="223" spans="1:4" ht="18" customHeight="1" x14ac:dyDescent="0.3">
      <c r="A223" s="27" t="s">
        <v>201</v>
      </c>
      <c r="B223" s="14"/>
      <c r="C223" s="28"/>
      <c r="D223" s="26"/>
    </row>
    <row r="224" spans="1:4" ht="18" customHeight="1" x14ac:dyDescent="0.3">
      <c r="A224" s="22" t="s">
        <v>80</v>
      </c>
      <c r="B224" s="53">
        <f>SUM(D222:D222)</f>
        <v>0</v>
      </c>
      <c r="C224" s="53"/>
      <c r="D224" s="53"/>
    </row>
    <row r="225" spans="1:4" ht="18" customHeight="1" x14ac:dyDescent="0.3">
      <c r="A225" s="23"/>
      <c r="B225" s="12"/>
      <c r="C225" s="12"/>
      <c r="D225" s="12"/>
    </row>
    <row r="226" spans="1:4" ht="18" customHeight="1" x14ac:dyDescent="0.3">
      <c r="A226" s="22" t="s">
        <v>14</v>
      </c>
      <c r="B226" s="53">
        <f>B220+B224</f>
        <v>0</v>
      </c>
      <c r="C226" s="53"/>
      <c r="D226" s="53"/>
    </row>
    <row r="227" spans="1:4" ht="18" customHeight="1" x14ac:dyDescent="0.3">
      <c r="A227" s="23"/>
      <c r="B227" s="29"/>
      <c r="C227" s="12"/>
      <c r="D227" s="15"/>
    </row>
    <row r="228" spans="1:4" ht="18" customHeight="1" x14ac:dyDescent="0.3">
      <c r="A228" s="5" t="s">
        <v>35</v>
      </c>
      <c r="B228" s="6" t="s">
        <v>0</v>
      </c>
      <c r="C228" s="7" t="s">
        <v>1</v>
      </c>
      <c r="D228" s="8" t="s">
        <v>2</v>
      </c>
    </row>
    <row r="229" spans="1:4" ht="18" customHeight="1" x14ac:dyDescent="0.3">
      <c r="A229" s="9" t="s">
        <v>195</v>
      </c>
      <c r="B229" s="10" t="s">
        <v>4</v>
      </c>
      <c r="C229" s="11"/>
      <c r="D229" s="12"/>
    </row>
    <row r="230" spans="1:4" ht="38.25" customHeight="1" x14ac:dyDescent="0.3">
      <c r="A230" s="36" t="s">
        <v>196</v>
      </c>
      <c r="B230" s="14">
        <v>952</v>
      </c>
      <c r="C230" s="11"/>
      <c r="D230" s="12"/>
    </row>
    <row r="231" spans="1:4" ht="18" customHeight="1" x14ac:dyDescent="0.3">
      <c r="A231" s="15"/>
      <c r="B231" s="14"/>
      <c r="C231" s="11"/>
      <c r="D231" s="12"/>
    </row>
    <row r="232" spans="1:4" ht="18" customHeight="1" x14ac:dyDescent="0.3">
      <c r="A232" s="16" t="s">
        <v>6</v>
      </c>
      <c r="B232" s="14">
        <v>1</v>
      </c>
      <c r="C232" s="48"/>
      <c r="D232" s="12">
        <f>B232*C232</f>
        <v>0</v>
      </c>
    </row>
    <row r="233" spans="1:4" ht="18" customHeight="1" x14ac:dyDescent="0.3">
      <c r="A233" s="18" t="s">
        <v>7</v>
      </c>
      <c r="B233" s="10">
        <v>767</v>
      </c>
      <c r="C233" s="48"/>
      <c r="D233" s="12">
        <f>B233*C233</f>
        <v>0</v>
      </c>
    </row>
    <row r="234" spans="1:4" ht="18" customHeight="1" x14ac:dyDescent="0.3">
      <c r="A234" s="19" t="s">
        <v>112</v>
      </c>
      <c r="B234" s="14"/>
      <c r="C234" s="11"/>
      <c r="D234" s="12" t="s">
        <v>9</v>
      </c>
    </row>
    <row r="235" spans="1:4" ht="18" customHeight="1" x14ac:dyDescent="0.3">
      <c r="A235" s="18" t="s">
        <v>10</v>
      </c>
      <c r="B235" s="14">
        <v>3</v>
      </c>
      <c r="C235" s="42"/>
      <c r="D235" s="12">
        <f>B235*C235</f>
        <v>0</v>
      </c>
    </row>
    <row r="236" spans="1:4" ht="18" customHeight="1" x14ac:dyDescent="0.3">
      <c r="A236" s="18" t="s">
        <v>11</v>
      </c>
      <c r="B236" s="14">
        <v>6</v>
      </c>
      <c r="C236" s="49"/>
      <c r="D236" s="12">
        <f>B236*C236</f>
        <v>0</v>
      </c>
    </row>
    <row r="237" spans="1:4" ht="18" customHeight="1" x14ac:dyDescent="0.3">
      <c r="A237" s="18"/>
      <c r="B237" s="14"/>
      <c r="C237" s="11"/>
      <c r="D237" s="12"/>
    </row>
    <row r="238" spans="1:4" ht="18" customHeight="1" x14ac:dyDescent="0.3">
      <c r="A238" s="22" t="s">
        <v>13</v>
      </c>
      <c r="B238" s="53">
        <f>SUM(D232:D236)</f>
        <v>0</v>
      </c>
      <c r="C238" s="53"/>
      <c r="D238" s="53"/>
    </row>
    <row r="239" spans="1:4" ht="18" customHeight="1" x14ac:dyDescent="0.3">
      <c r="A239" s="23"/>
      <c r="B239" s="12"/>
      <c r="C239" s="12"/>
      <c r="D239" s="12"/>
    </row>
    <row r="240" spans="1:4" ht="18" customHeight="1" x14ac:dyDescent="0.3">
      <c r="A240" s="24" t="s">
        <v>200</v>
      </c>
      <c r="B240" s="10">
        <v>767</v>
      </c>
      <c r="C240" s="50"/>
      <c r="D240" s="26">
        <f>((B240*C240)/14)*10</f>
        <v>0</v>
      </c>
    </row>
    <row r="241" spans="1:4" ht="18" customHeight="1" x14ac:dyDescent="0.3">
      <c r="A241" s="27" t="s">
        <v>201</v>
      </c>
      <c r="B241" s="14"/>
      <c r="C241" s="28"/>
      <c r="D241" s="26"/>
    </row>
    <row r="242" spans="1:4" ht="18" customHeight="1" x14ac:dyDescent="0.3">
      <c r="A242" s="22" t="s">
        <v>80</v>
      </c>
      <c r="B242" s="53">
        <f>SUM(D240:D240)</f>
        <v>0</v>
      </c>
      <c r="C242" s="53"/>
      <c r="D242" s="53"/>
    </row>
    <row r="243" spans="1:4" ht="18" customHeight="1" x14ac:dyDescent="0.3">
      <c r="A243" s="23"/>
      <c r="B243" s="12"/>
      <c r="C243" s="12"/>
      <c r="D243" s="12"/>
    </row>
    <row r="244" spans="1:4" ht="18" customHeight="1" x14ac:dyDescent="0.3">
      <c r="A244" s="22" t="s">
        <v>14</v>
      </c>
      <c r="B244" s="53">
        <f>B238+B242</f>
        <v>0</v>
      </c>
      <c r="C244" s="53"/>
      <c r="D244" s="53"/>
    </row>
    <row r="245" spans="1:4" ht="18" customHeight="1" x14ac:dyDescent="0.3">
      <c r="A245" s="23"/>
      <c r="B245" s="29"/>
      <c r="C245" s="12"/>
      <c r="D245" s="15"/>
    </row>
    <row r="246" spans="1:4" ht="18" customHeight="1" thickBot="1" x14ac:dyDescent="0.35">
      <c r="A246" s="61" t="s">
        <v>72</v>
      </c>
      <c r="B246" s="64"/>
      <c r="C246" s="64"/>
      <c r="D246" s="64"/>
    </row>
    <row r="247" spans="1:4" ht="18" customHeight="1" thickBot="1" x14ac:dyDescent="0.35">
      <c r="A247" s="47"/>
      <c r="B247" s="47"/>
      <c r="C247" s="47"/>
      <c r="D247" s="12"/>
    </row>
    <row r="248" spans="1:4" ht="18" customHeight="1" x14ac:dyDescent="0.3">
      <c r="A248" s="55" t="s">
        <v>73</v>
      </c>
      <c r="B248" s="56"/>
      <c r="C248" s="56"/>
      <c r="D248" s="38" t="s">
        <v>74</v>
      </c>
    </row>
    <row r="249" spans="1:4" ht="18" customHeight="1" x14ac:dyDescent="0.3">
      <c r="A249" s="15"/>
      <c r="B249" s="54" t="s">
        <v>166</v>
      </c>
      <c r="C249" s="54"/>
      <c r="D249" s="12">
        <f>B16</f>
        <v>0</v>
      </c>
    </row>
    <row r="250" spans="1:4" ht="18" customHeight="1" x14ac:dyDescent="0.3">
      <c r="A250" s="9"/>
      <c r="B250" s="52" t="s">
        <v>168</v>
      </c>
      <c r="C250" s="52"/>
      <c r="D250" s="12">
        <f>B34</f>
        <v>0</v>
      </c>
    </row>
    <row r="251" spans="1:4" ht="24" customHeight="1" x14ac:dyDescent="0.3">
      <c r="A251" s="36"/>
      <c r="B251" s="52" t="s">
        <v>171</v>
      </c>
      <c r="C251" s="52"/>
      <c r="D251" s="12">
        <f>B53</f>
        <v>0</v>
      </c>
    </row>
    <row r="252" spans="1:4" ht="18" customHeight="1" x14ac:dyDescent="0.3">
      <c r="A252" s="15"/>
      <c r="B252" s="52" t="s">
        <v>173</v>
      </c>
      <c r="C252" s="52"/>
      <c r="D252" s="12">
        <f>B70</f>
        <v>0</v>
      </c>
    </row>
    <row r="253" spans="1:4" ht="18" customHeight="1" x14ac:dyDescent="0.3">
      <c r="A253" s="16"/>
      <c r="B253" s="52" t="s">
        <v>175</v>
      </c>
      <c r="C253" s="52"/>
      <c r="D253" s="12">
        <f>B87</f>
        <v>0</v>
      </c>
    </row>
    <row r="254" spans="1:4" ht="18" customHeight="1" x14ac:dyDescent="0.3">
      <c r="A254" s="18"/>
      <c r="B254" s="52" t="s">
        <v>177</v>
      </c>
      <c r="C254" s="52"/>
      <c r="D254" s="12">
        <f>B104</f>
        <v>0</v>
      </c>
    </row>
    <row r="255" spans="1:4" ht="18" customHeight="1" x14ac:dyDescent="0.3">
      <c r="A255" s="19"/>
      <c r="B255" s="52" t="s">
        <v>179</v>
      </c>
      <c r="C255" s="52"/>
      <c r="D255" s="12">
        <f>B121</f>
        <v>0</v>
      </c>
    </row>
    <row r="256" spans="1:4" ht="18" customHeight="1" x14ac:dyDescent="0.3">
      <c r="A256" s="18"/>
      <c r="B256" s="52" t="s">
        <v>181</v>
      </c>
      <c r="C256" s="52"/>
      <c r="D256" s="12">
        <f>B139</f>
        <v>0</v>
      </c>
    </row>
    <row r="257" spans="1:4" ht="18" customHeight="1" x14ac:dyDescent="0.3">
      <c r="A257" s="18"/>
      <c r="B257" s="52" t="s">
        <v>183</v>
      </c>
      <c r="C257" s="52"/>
      <c r="D257" s="12">
        <f>B157</f>
        <v>0</v>
      </c>
    </row>
    <row r="258" spans="1:4" ht="18" customHeight="1" x14ac:dyDescent="0.3">
      <c r="A258" s="18"/>
      <c r="B258" s="52" t="s">
        <v>186</v>
      </c>
      <c r="C258" s="52"/>
      <c r="D258" s="12">
        <f>B175</f>
        <v>0</v>
      </c>
    </row>
    <row r="259" spans="1:4" ht="18" customHeight="1" x14ac:dyDescent="0.3">
      <c r="A259" s="18"/>
      <c r="B259" s="52" t="s">
        <v>188</v>
      </c>
      <c r="C259" s="52"/>
      <c r="D259" s="12">
        <f>B192</f>
        <v>0</v>
      </c>
    </row>
    <row r="260" spans="1:4" ht="18" customHeight="1" x14ac:dyDescent="0.3">
      <c r="A260" s="18"/>
      <c r="B260" s="52" t="s">
        <v>190</v>
      </c>
      <c r="C260" s="52"/>
      <c r="D260" s="12">
        <f>B209</f>
        <v>0</v>
      </c>
    </row>
    <row r="261" spans="1:4" ht="18" customHeight="1" x14ac:dyDescent="0.3">
      <c r="A261" s="18"/>
      <c r="B261" s="52" t="s">
        <v>192</v>
      </c>
      <c r="C261" s="52"/>
      <c r="D261" s="12">
        <f>B226</f>
        <v>0</v>
      </c>
    </row>
    <row r="262" spans="1:4" ht="18" customHeight="1" x14ac:dyDescent="0.3">
      <c r="A262" s="18"/>
      <c r="B262" s="52" t="s">
        <v>195</v>
      </c>
      <c r="C262" s="52"/>
      <c r="D262" s="12">
        <f>B244</f>
        <v>0</v>
      </c>
    </row>
    <row r="263" spans="1:4" ht="18" customHeight="1" x14ac:dyDescent="0.3">
      <c r="A263" s="65"/>
      <c r="B263" s="65"/>
      <c r="C263" s="65"/>
      <c r="D263" s="65"/>
    </row>
    <row r="264" spans="1:4" ht="18" customHeight="1" x14ac:dyDescent="0.3">
      <c r="A264" s="59" t="s">
        <v>197</v>
      </c>
      <c r="B264" s="59"/>
      <c r="C264" s="59"/>
      <c r="D264" s="12">
        <f>SUM(B238,B220,B203,B186,B169,B151,B133,B115,B98,B81,B64,B47,B28,B10)</f>
        <v>0</v>
      </c>
    </row>
    <row r="265" spans="1:4" ht="7.5" customHeight="1" x14ac:dyDescent="0.3">
      <c r="A265" s="60"/>
      <c r="B265" s="60"/>
      <c r="C265" s="60"/>
      <c r="D265" s="60"/>
    </row>
    <row r="266" spans="1:4" ht="18" customHeight="1" x14ac:dyDescent="0.3">
      <c r="A266" s="59" t="s">
        <v>198</v>
      </c>
      <c r="B266" s="59"/>
      <c r="C266" s="59"/>
      <c r="D266" s="12">
        <f>SUM(B242,B224,B207,B190,B173,B155,B137,B119,B102,B85,B68,B51,B32,B14)</f>
        <v>0</v>
      </c>
    </row>
    <row r="267" spans="1:4" ht="6.75" customHeight="1" x14ac:dyDescent="0.3">
      <c r="A267" s="60"/>
      <c r="B267" s="60"/>
      <c r="C267" s="60"/>
      <c r="D267" s="60"/>
    </row>
    <row r="268" spans="1:4" ht="18" customHeight="1" x14ac:dyDescent="0.3">
      <c r="A268" s="57" t="s">
        <v>199</v>
      </c>
      <c r="B268" s="57"/>
      <c r="C268" s="57"/>
      <c r="D268" s="12">
        <f>SUM(D266,D264)</f>
        <v>0</v>
      </c>
    </row>
    <row r="269" spans="1:4" ht="6.75" customHeight="1" x14ac:dyDescent="0.3">
      <c r="A269" s="58"/>
      <c r="B269" s="58"/>
      <c r="C269" s="58"/>
      <c r="D269" s="58"/>
    </row>
  </sheetData>
  <mergeCells count="65">
    <mergeCell ref="A267:D267"/>
    <mergeCell ref="A268:C268"/>
    <mergeCell ref="A269:D269"/>
    <mergeCell ref="A246:D246"/>
    <mergeCell ref="A248:C248"/>
    <mergeCell ref="A263:D263"/>
    <mergeCell ref="A264:C264"/>
    <mergeCell ref="A265:D265"/>
    <mergeCell ref="A266:C266"/>
    <mergeCell ref="B249:C249"/>
    <mergeCell ref="B250:C250"/>
    <mergeCell ref="B251:C251"/>
    <mergeCell ref="B252:C252"/>
    <mergeCell ref="B253:C253"/>
    <mergeCell ref="B254:C254"/>
    <mergeCell ref="B255:C255"/>
    <mergeCell ref="B244:D244"/>
    <mergeCell ref="B186:D186"/>
    <mergeCell ref="B190:D190"/>
    <mergeCell ref="B192:D192"/>
    <mergeCell ref="B203:D203"/>
    <mergeCell ref="B207:D207"/>
    <mergeCell ref="B209:D209"/>
    <mergeCell ref="B220:D220"/>
    <mergeCell ref="B224:D224"/>
    <mergeCell ref="B226:D226"/>
    <mergeCell ref="B238:D238"/>
    <mergeCell ref="B242:D242"/>
    <mergeCell ref="B175:D175"/>
    <mergeCell ref="B115:D115"/>
    <mergeCell ref="B119:D119"/>
    <mergeCell ref="B121:D121"/>
    <mergeCell ref="B133:D133"/>
    <mergeCell ref="B137:D137"/>
    <mergeCell ref="B139:D139"/>
    <mergeCell ref="B151:D151"/>
    <mergeCell ref="B155:D155"/>
    <mergeCell ref="B157:D157"/>
    <mergeCell ref="B169:D169"/>
    <mergeCell ref="B173:D173"/>
    <mergeCell ref="B102:D102"/>
    <mergeCell ref="B104:D104"/>
    <mergeCell ref="B47:D47"/>
    <mergeCell ref="B51:D51"/>
    <mergeCell ref="B53:D53"/>
    <mergeCell ref="B64:D64"/>
    <mergeCell ref="B68:D68"/>
    <mergeCell ref="B70:D70"/>
    <mergeCell ref="B34:D34"/>
    <mergeCell ref="B81:D81"/>
    <mergeCell ref="B85:D85"/>
    <mergeCell ref="B87:D87"/>
    <mergeCell ref="B98:D98"/>
    <mergeCell ref="B10:D10"/>
    <mergeCell ref="B14:D14"/>
    <mergeCell ref="B16:D16"/>
    <mergeCell ref="B28:D28"/>
    <mergeCell ref="B32:D32"/>
    <mergeCell ref="B261:C261"/>
    <mergeCell ref="B262:C262"/>
    <mergeCell ref="B256:C256"/>
    <mergeCell ref="B257:C257"/>
    <mergeCell ref="B258:C258"/>
    <mergeCell ref="B259:C259"/>
    <mergeCell ref="B260:C260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Season , Year 
 &amp;P of &amp;N</oddFooter>
  </headerFooter>
  <rowBreaks count="6" manualBreakCount="6">
    <brk id="35" max="3" man="1"/>
    <brk id="71" max="3" man="1"/>
    <brk id="105" max="3" man="1"/>
    <brk id="140" max="3" man="1"/>
    <brk id="176" max="3" man="1"/>
    <brk id="21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FF27E37E96874EA43F4AE64A2D2BD2" ma:contentTypeVersion="18" ma:contentTypeDescription="Create a new document." ma:contentTypeScope="" ma:versionID="03848a08db57fc0e3e7936c50d97eca7">
  <xsd:schema xmlns:xsd="http://www.w3.org/2001/XMLSchema" xmlns:xs="http://www.w3.org/2001/XMLSchema" xmlns:p="http://schemas.microsoft.com/office/2006/metadata/properties" xmlns:ns2="7808e110-4640-4d69-a761-fef7d6769a30" xmlns:ns3="ededcdeb-ab49-4a6c-a3f8-d788cdaa80e0" targetNamespace="http://schemas.microsoft.com/office/2006/metadata/properties" ma:root="true" ma:fieldsID="93e37ab0698516d6d356ad0f8de2b6d8" ns2:_="" ns3:_="">
    <xsd:import namespace="7808e110-4640-4d69-a761-fef7d6769a30"/>
    <xsd:import namespace="ededcdeb-ab49-4a6c-a3f8-d788cdaa8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8e110-4640-4d69-a761-fef7d6769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009d7f4-fc1a-4648-b88b-6646067932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dcdeb-ab49-4a6c-a3f8-d788cdaa8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a3b034-2c44-46de-b777-d3e72c8fe9be}" ma:internalName="TaxCatchAll" ma:showField="CatchAllData" ma:web="ededcdeb-ab49-4a6c-a3f8-d788cdaa8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edcdeb-ab49-4a6c-a3f8-d788cdaa80e0" xsi:nil="true"/>
    <lcf76f155ced4ddcb4097134ff3c332f xmlns="7808e110-4640-4d69-a761-fef7d6769a3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A6E45-8100-4AFB-ABB8-08B75A7ED0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08e110-4640-4d69-a761-fef7d6769a30"/>
    <ds:schemaRef ds:uri="ededcdeb-ab49-4a6c-a3f8-d788cdaa8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361E76-8718-4C6F-BDB3-8EB2432589E7}">
  <ds:schemaRefs>
    <ds:schemaRef ds:uri="http://schemas.microsoft.com/office/2006/metadata/properties"/>
    <ds:schemaRef ds:uri="http://schemas.microsoft.com/office/infopath/2007/PartnerControls"/>
    <ds:schemaRef ds:uri="ededcdeb-ab49-4a6c-a3f8-d788cdaa80e0"/>
    <ds:schemaRef ds:uri="7808e110-4640-4d69-a761-fef7d6769a30"/>
  </ds:schemaRefs>
</ds:datastoreItem>
</file>

<file path=customXml/itemProps3.xml><?xml version="1.0" encoding="utf-8"?>
<ds:datastoreItem xmlns:ds="http://schemas.openxmlformats.org/officeDocument/2006/customXml" ds:itemID="{8DC88332-582A-4C2E-9A6B-3139DD375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Group A-STRAWBERRY MANSION</vt:lpstr>
      <vt:lpstr>Group B - NORTH CENTRAL</vt:lpstr>
      <vt:lpstr>Group C - WEST </vt:lpstr>
      <vt:lpstr>Group D - SOUTHWEST </vt:lpstr>
      <vt:lpstr>'Group A-STRAWBERRY MANSION'!Print_Area</vt:lpstr>
      <vt:lpstr>'Group B - NORTH CENTRAL'!Print_Area</vt:lpstr>
      <vt:lpstr>'Group C - WEST '!Print_Area</vt:lpstr>
      <vt:lpstr>'Group D - SOUTHWEST '!Print_Area</vt:lpstr>
    </vt:vector>
  </TitlesOfParts>
  <Manager/>
  <Company>PHS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Kaitlyn Dibble</dc:creator>
  <cp:keywords/>
  <dc:description/>
  <cp:lastModifiedBy>Marquita Heard</cp:lastModifiedBy>
  <cp:revision/>
  <dcterms:created xsi:type="dcterms:W3CDTF">2017-03-03T15:49:59Z</dcterms:created>
  <dcterms:modified xsi:type="dcterms:W3CDTF">2023-02-20T18:53:49Z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0x01010000FF27E37E96874EA43F4AE64A2D2BD2</vt:lpwstr>
  </property>
  <property fmtid="{D5CDD505-2E9C-101B-9397-08002B2CF9AE}" pid="3" name="MediaServiceImageTags">
    <vt:lpwstr/>
  </property>
</Properties>
</file>